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281ab4e2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ご利用案内" sheetId="1" r:id="R04b9647c5fc54dab"/>
    <x:sheet xmlns:r="http://schemas.openxmlformats.org/officeDocument/2006/relationships" name="相続人設定" sheetId="2" r:id="R68d53f69e7b14e53"/>
    <x:sheet xmlns:r="http://schemas.openxmlformats.org/officeDocument/2006/relationships" name="財産目録" sheetId="3" r:id="R4d1eda647f8048f3"/>
    <x:sheet xmlns:r="http://schemas.openxmlformats.org/officeDocument/2006/relationships" name="相続税計算" sheetId="4" r:id="Ra7a38c48421e4c0d"/>
    <x:sheet xmlns:r="http://schemas.openxmlformats.org/officeDocument/2006/relationships" name="税率表" sheetId="5" r:id="Rd1e6088694294b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#,##0;[Red](#,##0);–"/>
    <x:numFmt numFmtId="202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B91C1C"/>
      <x:name val="Carlito"/>
    </x:font>
    <x:font>
      <x:b/>
      <x:sz val="11"/>
      <x:color rgb="FFB91C1C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6"/>
      </x:patternFill>
    </x:fill>
    <x:fill>
      <x:patternFill patternType="solid">
        <x:fgColor rgb="FF16324F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0" xfId="0" applyNumberFormat="1" applyFont="1" applyFill="1" applyBorder="1"/>
    <x:xf numFmtId="200" fontId="0" fillId="0" borderId="0" xfId="0" applyNumberFormat="1" applyFont="1" applyFill="1" applyBorder="1"/>
    <x:xf numFmtId="200" fontId="0" fillId="3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06bc8841948e6" /><Relationship Type="http://schemas.openxmlformats.org/officeDocument/2006/relationships/theme" Target="/xl/theme/theme1.xml" Id="Ra362a26106094f9d" /><Relationship Type="http://schemas.openxmlformats.org/officeDocument/2006/relationships/sharedStrings" Target="/xl/sharedStrings.xml" Id="R99e1ba08c82a4a68" /><Relationship Type="http://schemas.openxmlformats.org/officeDocument/2006/relationships/worksheet" Target="/xl/worksheets/sheet1.xml" Id="R04b9647c5fc54dab" /><Relationship Type="http://schemas.openxmlformats.org/officeDocument/2006/relationships/worksheet" Target="/xl/worksheets/sheet2.xml" Id="R68d53f69e7b14e53" /><Relationship Type="http://schemas.openxmlformats.org/officeDocument/2006/relationships/worksheet" Target="/xl/worksheets/sheet3.xml" Id="R4d1eda647f8048f3" /><Relationship Type="http://schemas.openxmlformats.org/officeDocument/2006/relationships/worksheet" Target="/xl/worksheets/sheet4.xml" Id="Ra7a38c48421e4c0d" /><Relationship Type="http://schemas.openxmlformats.org/officeDocument/2006/relationships/worksheet" Target="/xl/worksheets/sheet5.xml" Id="Rd1e6088694294b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05" hidden="0" customWidth="1"/>
  </x:cols>
  <x:sheetData>
    <x:row r="1" ht="38" customHeight="1">
      <x:c r="A1" s="21" t="str">
        <x:v>相続財産整理・相続税参考試算ツール（税理士確認前）</x:v>
      </x:c>
      <x:c r="B1" s="21"/>
      <x:c r="C1" s="3"/>
      <x:c r="D1" s="3"/>
      <x:c r="E1" s="3"/>
      <x:c r="F1" s="3"/>
      <x:c r="G1" s="3"/>
      <x:c r="H1" s="3"/>
    </x:row>
    <x:row r="3">
      <x:c r="A3" t="str">
        <x:v>利用目的</x:v>
      </x:c>
      <x:c r="B3" t="str">
        <x:v>財産・債務等の事実関係を整理し、税理士へ資料を引き継ぐための補助資料です。</x:v>
      </x:c>
    </x:row>
    <x:row r="4">
      <x:c r="A4" t="str">
        <x:v>入力の順番</x:v>
      </x:c>
      <x:c r="B4" t="str">
        <x:v>①相続人設定 → ②財産目録 → ③参考試算（税理士確認用）</x:v>
      </x:c>
    </x:row>
    <x:row r="5">
      <x:c r="A5" t="str">
        <x:v>重要な制限</x:v>
      </x:c>
      <x:c r="B5" t="str">
        <x:v>税務代理、相続税申告書の作成、個別具体的な税務相談・税額の確定を行うものではありません。</x:v>
      </x:c>
    </x:row>
    <x:row r="6">
      <x:c r="A6" t="str">
        <x:v>参考計算の位置付け</x:v>
      </x:c>
      <x:c r="B6" t="str">
        <x:v>計算値は未確定の参考情報です。税理士による課税財産・控除・特例・税額の確認が必要です。</x:v>
      </x:c>
    </x:row>
    <x:row r="7">
      <x:c r="A7" t="str">
        <x:v>行政書士の利用範囲</x:v>
      </x:c>
      <x:c r="B7" t="str">
        <x:v>財産調査・財産目録などの資料整理を想定。税務判断・税務相談は税理士へ依頼してください。</x:v>
      </x:c>
    </x:row>
    <x:row r="8">
      <x:c r="A8" t="str">
        <x:v>非税理士業務の注意</x:v>
      </x:c>
      <x:c r="B8" t="str">
        <x:v>有償・無償を問わず、反復継続する税務相談等は税理士法上問題となり得ます。</x:v>
      </x:c>
    </x:row>
    <x:row r="9">
      <x:c r="A9" t="str">
        <x:v>依頼者への説明</x:v>
      </x:c>
      <x:c r="B9" t="str">
        <x:v>参考試算をもって納付税額・申告要否・申告内容を確定したと説明しないでください。</x:v>
      </x:c>
    </x:row>
    <x:row r="10">
      <x:c r="A10" t="str">
        <x:v>根拠・確認先</x:v>
      </x:c>
      <x:c r="B10" t="str">
        <x:v>税理士法第2条・第52条／国税庁「税理士法違反行為」／日本行政書士会連合会「遺言・相続」</x:v>
      </x:c>
    </x:row>
    <x:row r="11">
      <x:c r="A11" t="str">
        <x:v>税額の位置付け</x:v>
      </x:c>
      <x:c r="B11" t="str">
        <x:v>概算用。贈与加算・相次相続・外国税額・未成年者・障害者控除などは調整欄で入力。</x:v>
      </x:c>
    </x:row>
    <x:row r="12">
      <x:c r="A12" t="str">
        <x:v>税理士への引継ぎ</x:v>
      </x:c>
      <x:c r="B12" t="str">
        <x:v>財産目録・相続人設定・資料原本・評価根拠・未確定事項を税理士に引き継いでください。</x:v>
      </x:c>
    </x:row>
    <x:row r="13">
      <x:c r="A13" t="str">
        <x:v>評価額の注意</x:v>
      </x:c>
      <x:c r="B13" t="str">
        <x:v>財産目録の入力額は整理上の金額です。相続税評価額と一致するとは限りません。</x:v>
      </x:c>
    </x:row>
    <x:row r="14">
      <x:c r="A14" t="str">
        <x:v>法的留意事項</x:v>
      </x:c>
      <x:c r="B14" t="str">
        <x:v>文言の変更だけで業務の適法性は保証されません。実際の受任範囲・説明内容を確認してください。</x:v>
      </x:c>
    </x:row>
    <x:row r="15">
      <x:c r="A15" t="str">
        <x:v>参考情報</x:v>
      </x:c>
      <x:c r="B15" t="str">
        <x:v>https://www.nta.go.jp/taxes/zeirishi/zeirishiseido/qa/06.htm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0" hidden="0" customWidth="1"/>
    <x:col min="3" max="3" width="18" hidden="0" customWidth="1"/>
    <x:col min="4" max="4" width="24" hidden="0" customWidth="1"/>
    <x:col min="5" max="5" width="24" hidden="0" customWidth="1"/>
    <x:col min="6" max="6" width="23" hidden="0" customWidth="1"/>
    <x:col min="7" max="7" width="23" hidden="0" customWidth="1"/>
    <x:col min="8" max="8" width="22" hidden="0" customWidth="1"/>
    <x:col min="9" max="9" width="20" hidden="0" customWidth="1"/>
    <x:col min="10" max="10" width="24" hidden="0" customWidth="1"/>
  </x:cols>
  <x:sheetData>
    <x:row r="1" ht="38" customHeight="1">
      <x:c r="A1" s="3" t="str">
        <x:v>相続人情報整理（税務上の判定は税理士確認）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20" t="str">
        <x:v>続柄・相続人情報の整理用。法定相続人の人数・法定相続分等の税務上の扱いは税理士が確認してください。</x:v>
      </x:c>
    </x:row>
    <x:row r="3" ht="28" customHeight="1">
      <x:c r="A3" s="3" t="str">
        <x:v>番号</x:v>
      </x:c>
      <x:c r="B3" s="3" t="str">
        <x:v>氏名</x:v>
      </x:c>
      <x:c r="C3" s="3" t="str">
        <x:v>続柄区分</x:v>
      </x:c>
      <x:c r="D3" s="3" t="str">
        <x:v>法定相続人対象(1/0)</x:v>
      </x:c>
      <x:c r="E3" s="3" t="str">
        <x:v>法定相続分・手入力</x:v>
      </x:c>
      <x:c r="F3" s="3" t="str">
        <x:v>自動法定相続分</x:v>
      </x:c>
      <x:c r="G3" s="3" t="str">
        <x:v>採用法定相続分</x:v>
      </x:c>
      <x:c r="H3" s="3" t="str">
        <x:v>実際の取得額</x:v>
      </x:c>
      <x:c r="I3" s="3" t="str">
        <x:v>2割加算(1/0)</x:v>
      </x:c>
      <x:c r="J3" s="3" t="str">
        <x:v>税額控除・調整額</x:v>
      </x:c>
    </x:row>
    <x:row r="4">
      <x:c r="A4" t="n">
        <x:v>1</x:v>
      </x:c>
      <x:c r="B4" s="6"/>
      <x:c r="C4" s="6"/>
      <x:c r="D4" s="6"/>
      <x:c r="E4" s="8"/>
      <x:c r="F4" s="9" t="n">
        <x:f>IF(OR(C4="",D4&lt;&gt;1),0,IF(C4="配偶者",IF(COUNTIFS($C$4:$C$33,"子",$D$4:$D$33,1)&gt;0,0.5,IF(COUNTIFS($C$4:$C$33,"直系尊属",$D$4:$D$33,1)&gt;0,2/3,IF(COUNTIFS($C$4:$C$33,"兄弟姉妹",$D$4:$D$33,1)&gt;0,0.75,1))),IF(C4="子",IF(COUNTIFS($C$4:$C$33,"配偶者",$D$4:$D$33,1)&gt;0,0.5,1)/MAX(1,COUNTIFS($C$4:$C$33,"子",$D$4:$D$33,1)),IF(C4="直系尊属",IF(COUNTIFS($C$4:$C$33,"子",$D$4:$D$33,1)&gt;0,0,IF(COUNTIFS($C$4:$C$33,"配偶者",$D$4:$D$33,1)&gt;0,1/3,1)/MAX(1,COUNTIFS($C$4:$C$33,"直系尊属",$D$4:$D$33,1))),IF(C4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4" s="9" t="n">
        <x:f>IF(E4="",F4,E4)</x:f>
        <x:v>0</x:v>
      </x:c>
      <x:c r="H4" s="12" t="n">
        <x:f>SUMIF(財産目録!$F$4:$F$203,A4,財産目録!$J$4:$J$203)</x:f>
        <x:v>0</x:v>
      </x:c>
      <x:c r="I4" s="6"/>
      <x:c r="J4" s="6"/>
    </x:row>
    <x:row r="5">
      <x:c r="A5" t="n">
        <x:v>2</x:v>
      </x:c>
      <x:c r="B5" s="6"/>
      <x:c r="C5" s="6"/>
      <x:c r="D5" s="6"/>
      <x:c r="E5" s="8"/>
      <x:c r="F5" s="9" t="n">
        <x:f>IF(OR(C5="",D5&lt;&gt;1),0,IF(C5="配偶者",IF(COUNTIFS($C$4:$C$33,"子",$D$4:$D$33,1)&gt;0,0.5,IF(COUNTIFS($C$4:$C$33,"直系尊属",$D$4:$D$33,1)&gt;0,2/3,IF(COUNTIFS($C$4:$C$33,"兄弟姉妹",$D$4:$D$33,1)&gt;0,0.75,1))),IF(C5="子",IF(COUNTIFS($C$4:$C$33,"配偶者",$D$4:$D$33,1)&gt;0,0.5,1)/MAX(1,COUNTIFS($C$4:$C$33,"子",$D$4:$D$33,1)),IF(C5="直系尊属",IF(COUNTIFS($C$4:$C$33,"子",$D$4:$D$33,1)&gt;0,0,IF(COUNTIFS($C$4:$C$33,"配偶者",$D$4:$D$33,1)&gt;0,1/3,1)/MAX(1,COUNTIFS($C$4:$C$33,"直系尊属",$D$4:$D$33,1))),IF(C5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5" s="9" t="n">
        <x:f>IF(E5="",F5,E5)</x:f>
        <x:v>0</x:v>
      </x:c>
      <x:c r="H5" s="12" t="n">
        <x:f>SUMIF(財産目録!$F$4:$F$203,A5,財産目録!$J$4:$J$203)</x:f>
        <x:v>0</x:v>
      </x:c>
      <x:c r="I5" s="6"/>
      <x:c r="J5" s="6"/>
    </x:row>
    <x:row r="6">
      <x:c r="A6" t="n">
        <x:v>3</x:v>
      </x:c>
      <x:c r="B6" s="6"/>
      <x:c r="C6" s="6"/>
      <x:c r="D6" s="6"/>
      <x:c r="E6" s="8"/>
      <x:c r="F6" s="9" t="n">
        <x:f>IF(OR(C6="",D6&lt;&gt;1),0,IF(C6="配偶者",IF(COUNTIFS($C$4:$C$33,"子",$D$4:$D$33,1)&gt;0,0.5,IF(COUNTIFS($C$4:$C$33,"直系尊属",$D$4:$D$33,1)&gt;0,2/3,IF(COUNTIFS($C$4:$C$33,"兄弟姉妹",$D$4:$D$33,1)&gt;0,0.75,1))),IF(C6="子",IF(COUNTIFS($C$4:$C$33,"配偶者",$D$4:$D$33,1)&gt;0,0.5,1)/MAX(1,COUNTIFS($C$4:$C$33,"子",$D$4:$D$33,1)),IF(C6="直系尊属",IF(COUNTIFS($C$4:$C$33,"子",$D$4:$D$33,1)&gt;0,0,IF(COUNTIFS($C$4:$C$33,"配偶者",$D$4:$D$33,1)&gt;0,1/3,1)/MAX(1,COUNTIFS($C$4:$C$33,"直系尊属",$D$4:$D$33,1))),IF(C6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6" s="9" t="n">
        <x:f>IF(E6="",F6,E6)</x:f>
        <x:v>0</x:v>
      </x:c>
      <x:c r="H6" s="12" t="n">
        <x:f>SUMIF(財産目録!$F$4:$F$203,A6,財産目録!$J$4:$J$203)</x:f>
        <x:v>0</x:v>
      </x:c>
      <x:c r="I6" s="6"/>
      <x:c r="J6" s="6"/>
    </x:row>
    <x:row r="7">
      <x:c r="A7" t="n">
        <x:v>4</x:v>
      </x:c>
      <x:c r="B7" s="6"/>
      <x:c r="C7" s="6"/>
      <x:c r="D7" s="6"/>
      <x:c r="E7" s="8"/>
      <x:c r="F7" s="9" t="n">
        <x:f>IF(OR(C7="",D7&lt;&gt;1),0,IF(C7="配偶者",IF(COUNTIFS($C$4:$C$33,"子",$D$4:$D$33,1)&gt;0,0.5,IF(COUNTIFS($C$4:$C$33,"直系尊属",$D$4:$D$33,1)&gt;0,2/3,IF(COUNTIFS($C$4:$C$33,"兄弟姉妹",$D$4:$D$33,1)&gt;0,0.75,1))),IF(C7="子",IF(COUNTIFS($C$4:$C$33,"配偶者",$D$4:$D$33,1)&gt;0,0.5,1)/MAX(1,COUNTIFS($C$4:$C$33,"子",$D$4:$D$33,1)),IF(C7="直系尊属",IF(COUNTIFS($C$4:$C$33,"子",$D$4:$D$33,1)&gt;0,0,IF(COUNTIFS($C$4:$C$33,"配偶者",$D$4:$D$33,1)&gt;0,1/3,1)/MAX(1,COUNTIFS($C$4:$C$33,"直系尊属",$D$4:$D$33,1))),IF(C7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7" s="9" t="n">
        <x:f>IF(E7="",F7,E7)</x:f>
        <x:v>0</x:v>
      </x:c>
      <x:c r="H7" s="12" t="n">
        <x:f>SUMIF(財産目録!$F$4:$F$203,A7,財産目録!$J$4:$J$203)</x:f>
        <x:v>0</x:v>
      </x:c>
      <x:c r="I7" s="6"/>
      <x:c r="J7" s="6"/>
    </x:row>
    <x:row r="8">
      <x:c r="A8" t="n">
        <x:v>5</x:v>
      </x:c>
      <x:c r="B8" s="6"/>
      <x:c r="C8" s="6"/>
      <x:c r="D8" s="6"/>
      <x:c r="E8" s="8"/>
      <x:c r="F8" s="9" t="n">
        <x:f>IF(OR(C8="",D8&lt;&gt;1),0,IF(C8="配偶者",IF(COUNTIFS($C$4:$C$33,"子",$D$4:$D$33,1)&gt;0,0.5,IF(COUNTIFS($C$4:$C$33,"直系尊属",$D$4:$D$33,1)&gt;0,2/3,IF(COUNTIFS($C$4:$C$33,"兄弟姉妹",$D$4:$D$33,1)&gt;0,0.75,1))),IF(C8="子",IF(COUNTIFS($C$4:$C$33,"配偶者",$D$4:$D$33,1)&gt;0,0.5,1)/MAX(1,COUNTIFS($C$4:$C$33,"子",$D$4:$D$33,1)),IF(C8="直系尊属",IF(COUNTIFS($C$4:$C$33,"子",$D$4:$D$33,1)&gt;0,0,IF(COUNTIFS($C$4:$C$33,"配偶者",$D$4:$D$33,1)&gt;0,1/3,1)/MAX(1,COUNTIFS($C$4:$C$33,"直系尊属",$D$4:$D$33,1))),IF(C8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8" s="9" t="n">
        <x:f>IF(E8="",F8,E8)</x:f>
        <x:v>0</x:v>
      </x:c>
      <x:c r="H8" s="12" t="n">
        <x:f>SUMIF(財産目録!$F$4:$F$203,A8,財産目録!$J$4:$J$203)</x:f>
        <x:v>0</x:v>
      </x:c>
      <x:c r="I8" s="6"/>
      <x:c r="J8" s="6"/>
    </x:row>
    <x:row r="9">
      <x:c r="A9" t="n">
        <x:v>6</x:v>
      </x:c>
      <x:c r="B9" s="6"/>
      <x:c r="C9" s="6"/>
      <x:c r="D9" s="6"/>
      <x:c r="E9" s="8"/>
      <x:c r="F9" s="9" t="n">
        <x:f>IF(OR(C9="",D9&lt;&gt;1),0,IF(C9="配偶者",IF(COUNTIFS($C$4:$C$33,"子",$D$4:$D$33,1)&gt;0,0.5,IF(COUNTIFS($C$4:$C$33,"直系尊属",$D$4:$D$33,1)&gt;0,2/3,IF(COUNTIFS($C$4:$C$33,"兄弟姉妹",$D$4:$D$33,1)&gt;0,0.75,1))),IF(C9="子",IF(COUNTIFS($C$4:$C$33,"配偶者",$D$4:$D$33,1)&gt;0,0.5,1)/MAX(1,COUNTIFS($C$4:$C$33,"子",$D$4:$D$33,1)),IF(C9="直系尊属",IF(COUNTIFS($C$4:$C$33,"子",$D$4:$D$33,1)&gt;0,0,IF(COUNTIFS($C$4:$C$33,"配偶者",$D$4:$D$33,1)&gt;0,1/3,1)/MAX(1,COUNTIFS($C$4:$C$33,"直系尊属",$D$4:$D$33,1))),IF(C9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9" s="9" t="n">
        <x:f>IF(E9="",F9,E9)</x:f>
        <x:v>0</x:v>
      </x:c>
      <x:c r="H9" s="12" t="n">
        <x:f>SUMIF(財産目録!$F$4:$F$203,A9,財産目録!$J$4:$J$203)</x:f>
        <x:v>0</x:v>
      </x:c>
      <x:c r="I9" s="6"/>
      <x:c r="J9" s="6"/>
    </x:row>
    <x:row r="10">
      <x:c r="A10" t="n">
        <x:v>7</x:v>
      </x:c>
      <x:c r="B10" s="6"/>
      <x:c r="C10" s="6"/>
      <x:c r="D10" s="6"/>
      <x:c r="E10" s="8"/>
      <x:c r="F10" s="9" t="n">
        <x:f>IF(OR(C10="",D10&lt;&gt;1),0,IF(C10="配偶者",IF(COUNTIFS($C$4:$C$33,"子",$D$4:$D$33,1)&gt;0,0.5,IF(COUNTIFS($C$4:$C$33,"直系尊属",$D$4:$D$33,1)&gt;0,2/3,IF(COUNTIFS($C$4:$C$33,"兄弟姉妹",$D$4:$D$33,1)&gt;0,0.75,1))),IF(C10="子",IF(COUNTIFS($C$4:$C$33,"配偶者",$D$4:$D$33,1)&gt;0,0.5,1)/MAX(1,COUNTIFS($C$4:$C$33,"子",$D$4:$D$33,1)),IF(C10="直系尊属",IF(COUNTIFS($C$4:$C$33,"子",$D$4:$D$33,1)&gt;0,0,IF(COUNTIFS($C$4:$C$33,"配偶者",$D$4:$D$33,1)&gt;0,1/3,1)/MAX(1,COUNTIFS($C$4:$C$33,"直系尊属",$D$4:$D$33,1))),IF(C10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0" s="9" t="n">
        <x:f>IF(E10="",F10,E10)</x:f>
        <x:v>0</x:v>
      </x:c>
      <x:c r="H10" s="12" t="n">
        <x:f>SUMIF(財産目録!$F$4:$F$203,A10,財産目録!$J$4:$J$203)</x:f>
        <x:v>0</x:v>
      </x:c>
      <x:c r="I10" s="6"/>
      <x:c r="J10" s="6"/>
    </x:row>
    <x:row r="11">
      <x:c r="A11" t="n">
        <x:v>8</x:v>
      </x:c>
      <x:c r="B11" s="6"/>
      <x:c r="C11" s="6"/>
      <x:c r="D11" s="6"/>
      <x:c r="E11" s="8"/>
      <x:c r="F11" s="9" t="n">
        <x:f>IF(OR(C11="",D11&lt;&gt;1),0,IF(C11="配偶者",IF(COUNTIFS($C$4:$C$33,"子",$D$4:$D$33,1)&gt;0,0.5,IF(COUNTIFS($C$4:$C$33,"直系尊属",$D$4:$D$33,1)&gt;0,2/3,IF(COUNTIFS($C$4:$C$33,"兄弟姉妹",$D$4:$D$33,1)&gt;0,0.75,1))),IF(C11="子",IF(COUNTIFS($C$4:$C$33,"配偶者",$D$4:$D$33,1)&gt;0,0.5,1)/MAX(1,COUNTIFS($C$4:$C$33,"子",$D$4:$D$33,1)),IF(C11="直系尊属",IF(COUNTIFS($C$4:$C$33,"子",$D$4:$D$33,1)&gt;0,0,IF(COUNTIFS($C$4:$C$33,"配偶者",$D$4:$D$33,1)&gt;0,1/3,1)/MAX(1,COUNTIFS($C$4:$C$33,"直系尊属",$D$4:$D$33,1))),IF(C11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1" s="9" t="n">
        <x:f>IF(E11="",F11,E11)</x:f>
        <x:v>0</x:v>
      </x:c>
      <x:c r="H11" s="12" t="n">
        <x:f>SUMIF(財産目録!$F$4:$F$203,A11,財産目録!$J$4:$J$203)</x:f>
        <x:v>0</x:v>
      </x:c>
      <x:c r="I11" s="6"/>
      <x:c r="J11" s="6"/>
    </x:row>
    <x:row r="12">
      <x:c r="A12" t="n">
        <x:v>9</x:v>
      </x:c>
      <x:c r="B12" s="6"/>
      <x:c r="C12" s="6"/>
      <x:c r="D12" s="6"/>
      <x:c r="E12" s="8"/>
      <x:c r="F12" s="9" t="n">
        <x:f>IF(OR(C12="",D12&lt;&gt;1),0,IF(C12="配偶者",IF(COUNTIFS($C$4:$C$33,"子",$D$4:$D$33,1)&gt;0,0.5,IF(COUNTIFS($C$4:$C$33,"直系尊属",$D$4:$D$33,1)&gt;0,2/3,IF(COUNTIFS($C$4:$C$33,"兄弟姉妹",$D$4:$D$33,1)&gt;0,0.75,1))),IF(C12="子",IF(COUNTIFS($C$4:$C$33,"配偶者",$D$4:$D$33,1)&gt;0,0.5,1)/MAX(1,COUNTIFS($C$4:$C$33,"子",$D$4:$D$33,1)),IF(C12="直系尊属",IF(COUNTIFS($C$4:$C$33,"子",$D$4:$D$33,1)&gt;0,0,IF(COUNTIFS($C$4:$C$33,"配偶者",$D$4:$D$33,1)&gt;0,1/3,1)/MAX(1,COUNTIFS($C$4:$C$33,"直系尊属",$D$4:$D$33,1))),IF(C12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2" s="9" t="n">
        <x:f>IF(E12="",F12,E12)</x:f>
        <x:v>0</x:v>
      </x:c>
      <x:c r="H12" s="12" t="n">
        <x:f>SUMIF(財産目録!$F$4:$F$203,A12,財産目録!$J$4:$J$203)</x:f>
        <x:v>0</x:v>
      </x:c>
      <x:c r="I12" s="6"/>
      <x:c r="J12" s="6"/>
    </x:row>
    <x:row r="13">
      <x:c r="A13" t="n">
        <x:v>10</x:v>
      </x:c>
      <x:c r="B13" s="6"/>
      <x:c r="C13" s="6"/>
      <x:c r="D13" s="6"/>
      <x:c r="E13" s="8"/>
      <x:c r="F13" s="9" t="n">
        <x:f>IF(OR(C13="",D13&lt;&gt;1),0,IF(C13="配偶者",IF(COUNTIFS($C$4:$C$33,"子",$D$4:$D$33,1)&gt;0,0.5,IF(COUNTIFS($C$4:$C$33,"直系尊属",$D$4:$D$33,1)&gt;0,2/3,IF(COUNTIFS($C$4:$C$33,"兄弟姉妹",$D$4:$D$33,1)&gt;0,0.75,1))),IF(C13="子",IF(COUNTIFS($C$4:$C$33,"配偶者",$D$4:$D$33,1)&gt;0,0.5,1)/MAX(1,COUNTIFS($C$4:$C$33,"子",$D$4:$D$33,1)),IF(C13="直系尊属",IF(COUNTIFS($C$4:$C$33,"子",$D$4:$D$33,1)&gt;0,0,IF(COUNTIFS($C$4:$C$33,"配偶者",$D$4:$D$33,1)&gt;0,1/3,1)/MAX(1,COUNTIFS($C$4:$C$33,"直系尊属",$D$4:$D$33,1))),IF(C13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3" s="9" t="n">
        <x:f>IF(E13="",F13,E13)</x:f>
        <x:v>0</x:v>
      </x:c>
      <x:c r="H13" s="12" t="n">
        <x:f>SUMIF(財産目録!$F$4:$F$203,A13,財産目録!$J$4:$J$203)</x:f>
        <x:v>0</x:v>
      </x:c>
      <x:c r="I13" s="6"/>
      <x:c r="J13" s="6"/>
    </x:row>
    <x:row r="14">
      <x:c r="A14" t="n">
        <x:v>11</x:v>
      </x:c>
      <x:c r="B14" s="6"/>
      <x:c r="C14" s="6"/>
      <x:c r="D14" s="6"/>
      <x:c r="E14" s="8"/>
      <x:c r="F14" s="9" t="n">
        <x:f>IF(OR(C14="",D14&lt;&gt;1),0,IF(C14="配偶者",IF(COUNTIFS($C$4:$C$33,"子",$D$4:$D$33,1)&gt;0,0.5,IF(COUNTIFS($C$4:$C$33,"直系尊属",$D$4:$D$33,1)&gt;0,2/3,IF(COUNTIFS($C$4:$C$33,"兄弟姉妹",$D$4:$D$33,1)&gt;0,0.75,1))),IF(C14="子",IF(COUNTIFS($C$4:$C$33,"配偶者",$D$4:$D$33,1)&gt;0,0.5,1)/MAX(1,COUNTIFS($C$4:$C$33,"子",$D$4:$D$33,1)),IF(C14="直系尊属",IF(COUNTIFS($C$4:$C$33,"子",$D$4:$D$33,1)&gt;0,0,IF(COUNTIFS($C$4:$C$33,"配偶者",$D$4:$D$33,1)&gt;0,1/3,1)/MAX(1,COUNTIFS($C$4:$C$33,"直系尊属",$D$4:$D$33,1))),IF(C14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4" s="9" t="n">
        <x:f>IF(E14="",F14,E14)</x:f>
        <x:v>0</x:v>
      </x:c>
      <x:c r="H14" s="12" t="n">
        <x:f>SUMIF(財産目録!$F$4:$F$203,A14,財産目録!$J$4:$J$203)</x:f>
        <x:v>0</x:v>
      </x:c>
      <x:c r="I14" s="6"/>
      <x:c r="J14" s="6"/>
    </x:row>
    <x:row r="15">
      <x:c r="A15" t="n">
        <x:v>12</x:v>
      </x:c>
      <x:c r="B15" s="6"/>
      <x:c r="C15" s="6"/>
      <x:c r="D15" s="6"/>
      <x:c r="E15" s="8"/>
      <x:c r="F15" s="9" t="n">
        <x:f>IF(OR(C15="",D15&lt;&gt;1),0,IF(C15="配偶者",IF(COUNTIFS($C$4:$C$33,"子",$D$4:$D$33,1)&gt;0,0.5,IF(COUNTIFS($C$4:$C$33,"直系尊属",$D$4:$D$33,1)&gt;0,2/3,IF(COUNTIFS($C$4:$C$33,"兄弟姉妹",$D$4:$D$33,1)&gt;0,0.75,1))),IF(C15="子",IF(COUNTIFS($C$4:$C$33,"配偶者",$D$4:$D$33,1)&gt;0,0.5,1)/MAX(1,COUNTIFS($C$4:$C$33,"子",$D$4:$D$33,1)),IF(C15="直系尊属",IF(COUNTIFS($C$4:$C$33,"子",$D$4:$D$33,1)&gt;0,0,IF(COUNTIFS($C$4:$C$33,"配偶者",$D$4:$D$33,1)&gt;0,1/3,1)/MAX(1,COUNTIFS($C$4:$C$33,"直系尊属",$D$4:$D$33,1))),IF(C15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5" s="9" t="n">
        <x:f>IF(E15="",F15,E15)</x:f>
        <x:v>0</x:v>
      </x:c>
      <x:c r="H15" s="12" t="n">
        <x:f>SUMIF(財産目録!$F$4:$F$203,A15,財産目録!$J$4:$J$203)</x:f>
        <x:v>0</x:v>
      </x:c>
      <x:c r="I15" s="6"/>
      <x:c r="J15" s="6"/>
    </x:row>
    <x:row r="16">
      <x:c r="A16" t="n">
        <x:v>13</x:v>
      </x:c>
      <x:c r="B16" s="6"/>
      <x:c r="C16" s="6"/>
      <x:c r="D16" s="6"/>
      <x:c r="E16" s="8"/>
      <x:c r="F16" s="9" t="n">
        <x:f>IF(OR(C16="",D16&lt;&gt;1),0,IF(C16="配偶者",IF(COUNTIFS($C$4:$C$33,"子",$D$4:$D$33,1)&gt;0,0.5,IF(COUNTIFS($C$4:$C$33,"直系尊属",$D$4:$D$33,1)&gt;0,2/3,IF(COUNTIFS($C$4:$C$33,"兄弟姉妹",$D$4:$D$33,1)&gt;0,0.75,1))),IF(C16="子",IF(COUNTIFS($C$4:$C$33,"配偶者",$D$4:$D$33,1)&gt;0,0.5,1)/MAX(1,COUNTIFS($C$4:$C$33,"子",$D$4:$D$33,1)),IF(C16="直系尊属",IF(COUNTIFS($C$4:$C$33,"子",$D$4:$D$33,1)&gt;0,0,IF(COUNTIFS($C$4:$C$33,"配偶者",$D$4:$D$33,1)&gt;0,1/3,1)/MAX(1,COUNTIFS($C$4:$C$33,"直系尊属",$D$4:$D$33,1))),IF(C16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6" s="9" t="n">
        <x:f>IF(E16="",F16,E16)</x:f>
        <x:v>0</x:v>
      </x:c>
      <x:c r="H16" s="12" t="n">
        <x:f>SUMIF(財産目録!$F$4:$F$203,A16,財産目録!$J$4:$J$203)</x:f>
        <x:v>0</x:v>
      </x:c>
      <x:c r="I16" s="6"/>
      <x:c r="J16" s="6"/>
    </x:row>
    <x:row r="17">
      <x:c r="A17" t="n">
        <x:v>14</x:v>
      </x:c>
      <x:c r="B17" s="6"/>
      <x:c r="C17" s="6"/>
      <x:c r="D17" s="6"/>
      <x:c r="E17" s="8"/>
      <x:c r="F17" s="9" t="n">
        <x:f>IF(OR(C17="",D17&lt;&gt;1),0,IF(C17="配偶者",IF(COUNTIFS($C$4:$C$33,"子",$D$4:$D$33,1)&gt;0,0.5,IF(COUNTIFS($C$4:$C$33,"直系尊属",$D$4:$D$33,1)&gt;0,2/3,IF(COUNTIFS($C$4:$C$33,"兄弟姉妹",$D$4:$D$33,1)&gt;0,0.75,1))),IF(C17="子",IF(COUNTIFS($C$4:$C$33,"配偶者",$D$4:$D$33,1)&gt;0,0.5,1)/MAX(1,COUNTIFS($C$4:$C$33,"子",$D$4:$D$33,1)),IF(C17="直系尊属",IF(COUNTIFS($C$4:$C$33,"子",$D$4:$D$33,1)&gt;0,0,IF(COUNTIFS($C$4:$C$33,"配偶者",$D$4:$D$33,1)&gt;0,1/3,1)/MAX(1,COUNTIFS($C$4:$C$33,"直系尊属",$D$4:$D$33,1))),IF(C17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7" s="9" t="n">
        <x:f>IF(E17="",F17,E17)</x:f>
        <x:v>0</x:v>
      </x:c>
      <x:c r="H17" s="12" t="n">
        <x:f>SUMIF(財産目録!$F$4:$F$203,A17,財産目録!$J$4:$J$203)</x:f>
        <x:v>0</x:v>
      </x:c>
      <x:c r="I17" s="6"/>
      <x:c r="J17" s="6"/>
    </x:row>
    <x:row r="18">
      <x:c r="A18" t="n">
        <x:v>15</x:v>
      </x:c>
      <x:c r="B18" s="6"/>
      <x:c r="C18" s="6"/>
      <x:c r="D18" s="6"/>
      <x:c r="E18" s="8"/>
      <x:c r="F18" s="9" t="n">
        <x:f>IF(OR(C18="",D18&lt;&gt;1),0,IF(C18="配偶者",IF(COUNTIFS($C$4:$C$33,"子",$D$4:$D$33,1)&gt;0,0.5,IF(COUNTIFS($C$4:$C$33,"直系尊属",$D$4:$D$33,1)&gt;0,2/3,IF(COUNTIFS($C$4:$C$33,"兄弟姉妹",$D$4:$D$33,1)&gt;0,0.75,1))),IF(C18="子",IF(COUNTIFS($C$4:$C$33,"配偶者",$D$4:$D$33,1)&gt;0,0.5,1)/MAX(1,COUNTIFS($C$4:$C$33,"子",$D$4:$D$33,1)),IF(C18="直系尊属",IF(COUNTIFS($C$4:$C$33,"子",$D$4:$D$33,1)&gt;0,0,IF(COUNTIFS($C$4:$C$33,"配偶者",$D$4:$D$33,1)&gt;0,1/3,1)/MAX(1,COUNTIFS($C$4:$C$33,"直系尊属",$D$4:$D$33,1))),IF(C18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8" s="9" t="n">
        <x:f>IF(E18="",F18,E18)</x:f>
        <x:v>0</x:v>
      </x:c>
      <x:c r="H18" s="12" t="n">
        <x:f>SUMIF(財産目録!$F$4:$F$203,A18,財産目録!$J$4:$J$203)</x:f>
        <x:v>0</x:v>
      </x:c>
      <x:c r="I18" s="6"/>
      <x:c r="J18" s="6"/>
    </x:row>
    <x:row r="19">
      <x:c r="A19" t="n">
        <x:v>16</x:v>
      </x:c>
      <x:c r="B19" s="6"/>
      <x:c r="C19" s="6"/>
      <x:c r="D19" s="6"/>
      <x:c r="E19" s="8"/>
      <x:c r="F19" s="9" t="n">
        <x:f>IF(OR(C19="",D19&lt;&gt;1),0,IF(C19="配偶者",IF(COUNTIFS($C$4:$C$33,"子",$D$4:$D$33,1)&gt;0,0.5,IF(COUNTIFS($C$4:$C$33,"直系尊属",$D$4:$D$33,1)&gt;0,2/3,IF(COUNTIFS($C$4:$C$33,"兄弟姉妹",$D$4:$D$33,1)&gt;0,0.75,1))),IF(C19="子",IF(COUNTIFS($C$4:$C$33,"配偶者",$D$4:$D$33,1)&gt;0,0.5,1)/MAX(1,COUNTIFS($C$4:$C$33,"子",$D$4:$D$33,1)),IF(C19="直系尊属",IF(COUNTIFS($C$4:$C$33,"子",$D$4:$D$33,1)&gt;0,0,IF(COUNTIFS($C$4:$C$33,"配偶者",$D$4:$D$33,1)&gt;0,1/3,1)/MAX(1,COUNTIFS($C$4:$C$33,"直系尊属",$D$4:$D$33,1))),IF(C19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19" s="9" t="n">
        <x:f>IF(E19="",F19,E19)</x:f>
        <x:v>0</x:v>
      </x:c>
      <x:c r="H19" s="12" t="n">
        <x:f>SUMIF(財産目録!$F$4:$F$203,A19,財産目録!$J$4:$J$203)</x:f>
        <x:v>0</x:v>
      </x:c>
      <x:c r="I19" s="6"/>
      <x:c r="J19" s="6"/>
    </x:row>
    <x:row r="20">
      <x:c r="A20" t="n">
        <x:v>17</x:v>
      </x:c>
      <x:c r="B20" s="6"/>
      <x:c r="C20" s="6"/>
      <x:c r="D20" s="6"/>
      <x:c r="E20" s="8"/>
      <x:c r="F20" s="9" t="n">
        <x:f>IF(OR(C20="",D20&lt;&gt;1),0,IF(C20="配偶者",IF(COUNTIFS($C$4:$C$33,"子",$D$4:$D$33,1)&gt;0,0.5,IF(COUNTIFS($C$4:$C$33,"直系尊属",$D$4:$D$33,1)&gt;0,2/3,IF(COUNTIFS($C$4:$C$33,"兄弟姉妹",$D$4:$D$33,1)&gt;0,0.75,1))),IF(C20="子",IF(COUNTIFS($C$4:$C$33,"配偶者",$D$4:$D$33,1)&gt;0,0.5,1)/MAX(1,COUNTIFS($C$4:$C$33,"子",$D$4:$D$33,1)),IF(C20="直系尊属",IF(COUNTIFS($C$4:$C$33,"子",$D$4:$D$33,1)&gt;0,0,IF(COUNTIFS($C$4:$C$33,"配偶者",$D$4:$D$33,1)&gt;0,1/3,1)/MAX(1,COUNTIFS($C$4:$C$33,"直系尊属",$D$4:$D$33,1))),IF(C20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0" s="9" t="n">
        <x:f>IF(E20="",F20,E20)</x:f>
        <x:v>0</x:v>
      </x:c>
      <x:c r="H20" s="12" t="n">
        <x:f>SUMIF(財産目録!$F$4:$F$203,A20,財産目録!$J$4:$J$203)</x:f>
        <x:v>0</x:v>
      </x:c>
      <x:c r="I20" s="6"/>
      <x:c r="J20" s="6"/>
    </x:row>
    <x:row r="21">
      <x:c r="A21" t="n">
        <x:v>18</x:v>
      </x:c>
      <x:c r="B21" s="6"/>
      <x:c r="C21" s="6"/>
      <x:c r="D21" s="6"/>
      <x:c r="E21" s="8"/>
      <x:c r="F21" s="9" t="n">
        <x:f>IF(OR(C21="",D21&lt;&gt;1),0,IF(C21="配偶者",IF(COUNTIFS($C$4:$C$33,"子",$D$4:$D$33,1)&gt;0,0.5,IF(COUNTIFS($C$4:$C$33,"直系尊属",$D$4:$D$33,1)&gt;0,2/3,IF(COUNTIFS($C$4:$C$33,"兄弟姉妹",$D$4:$D$33,1)&gt;0,0.75,1))),IF(C21="子",IF(COUNTIFS($C$4:$C$33,"配偶者",$D$4:$D$33,1)&gt;0,0.5,1)/MAX(1,COUNTIFS($C$4:$C$33,"子",$D$4:$D$33,1)),IF(C21="直系尊属",IF(COUNTIFS($C$4:$C$33,"子",$D$4:$D$33,1)&gt;0,0,IF(COUNTIFS($C$4:$C$33,"配偶者",$D$4:$D$33,1)&gt;0,1/3,1)/MAX(1,COUNTIFS($C$4:$C$33,"直系尊属",$D$4:$D$33,1))),IF(C21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1" s="9" t="n">
        <x:f>IF(E21="",F21,E21)</x:f>
        <x:v>0</x:v>
      </x:c>
      <x:c r="H21" s="12" t="n">
        <x:f>SUMIF(財産目録!$F$4:$F$203,A21,財産目録!$J$4:$J$203)</x:f>
        <x:v>0</x:v>
      </x:c>
      <x:c r="I21" s="6"/>
      <x:c r="J21" s="6"/>
    </x:row>
    <x:row r="22">
      <x:c r="A22" t="n">
        <x:v>19</x:v>
      </x:c>
      <x:c r="B22" s="6"/>
      <x:c r="C22" s="6"/>
      <x:c r="D22" s="6"/>
      <x:c r="E22" s="8"/>
      <x:c r="F22" s="9" t="n">
        <x:f>IF(OR(C22="",D22&lt;&gt;1),0,IF(C22="配偶者",IF(COUNTIFS($C$4:$C$33,"子",$D$4:$D$33,1)&gt;0,0.5,IF(COUNTIFS($C$4:$C$33,"直系尊属",$D$4:$D$33,1)&gt;0,2/3,IF(COUNTIFS($C$4:$C$33,"兄弟姉妹",$D$4:$D$33,1)&gt;0,0.75,1))),IF(C22="子",IF(COUNTIFS($C$4:$C$33,"配偶者",$D$4:$D$33,1)&gt;0,0.5,1)/MAX(1,COUNTIFS($C$4:$C$33,"子",$D$4:$D$33,1)),IF(C22="直系尊属",IF(COUNTIFS($C$4:$C$33,"子",$D$4:$D$33,1)&gt;0,0,IF(COUNTIFS($C$4:$C$33,"配偶者",$D$4:$D$33,1)&gt;0,1/3,1)/MAX(1,COUNTIFS($C$4:$C$33,"直系尊属",$D$4:$D$33,1))),IF(C22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2" s="9" t="n">
        <x:f>IF(E22="",F22,E22)</x:f>
        <x:v>0</x:v>
      </x:c>
      <x:c r="H22" s="12" t="n">
        <x:f>SUMIF(財産目録!$F$4:$F$203,A22,財産目録!$J$4:$J$203)</x:f>
        <x:v>0</x:v>
      </x:c>
      <x:c r="I22" s="6"/>
      <x:c r="J22" s="6"/>
    </x:row>
    <x:row r="23">
      <x:c r="A23" t="n">
        <x:v>20</x:v>
      </x:c>
      <x:c r="B23" s="6"/>
      <x:c r="C23" s="6"/>
      <x:c r="D23" s="6"/>
      <x:c r="E23" s="8"/>
      <x:c r="F23" s="9" t="n">
        <x:f>IF(OR(C23="",D23&lt;&gt;1),0,IF(C23="配偶者",IF(COUNTIFS($C$4:$C$33,"子",$D$4:$D$33,1)&gt;0,0.5,IF(COUNTIFS($C$4:$C$33,"直系尊属",$D$4:$D$33,1)&gt;0,2/3,IF(COUNTIFS($C$4:$C$33,"兄弟姉妹",$D$4:$D$33,1)&gt;0,0.75,1))),IF(C23="子",IF(COUNTIFS($C$4:$C$33,"配偶者",$D$4:$D$33,1)&gt;0,0.5,1)/MAX(1,COUNTIFS($C$4:$C$33,"子",$D$4:$D$33,1)),IF(C23="直系尊属",IF(COUNTIFS($C$4:$C$33,"子",$D$4:$D$33,1)&gt;0,0,IF(COUNTIFS($C$4:$C$33,"配偶者",$D$4:$D$33,1)&gt;0,1/3,1)/MAX(1,COUNTIFS($C$4:$C$33,"直系尊属",$D$4:$D$33,1))),IF(C23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3" s="9" t="n">
        <x:f>IF(E23="",F23,E23)</x:f>
        <x:v>0</x:v>
      </x:c>
      <x:c r="H23" s="12" t="n">
        <x:f>SUMIF(財産目録!$F$4:$F$203,A23,財産目録!$J$4:$J$203)</x:f>
        <x:v>0</x:v>
      </x:c>
      <x:c r="I23" s="6"/>
      <x:c r="J23" s="6"/>
    </x:row>
    <x:row r="24">
      <x:c r="A24" t="n">
        <x:v>21</x:v>
      </x:c>
      <x:c r="B24" s="6"/>
      <x:c r="C24" s="6"/>
      <x:c r="D24" s="6"/>
      <x:c r="E24" s="8"/>
      <x:c r="F24" s="9" t="n">
        <x:f>IF(OR(C24="",D24&lt;&gt;1),0,IF(C24="配偶者",IF(COUNTIFS($C$4:$C$33,"子",$D$4:$D$33,1)&gt;0,0.5,IF(COUNTIFS($C$4:$C$33,"直系尊属",$D$4:$D$33,1)&gt;0,2/3,IF(COUNTIFS($C$4:$C$33,"兄弟姉妹",$D$4:$D$33,1)&gt;0,0.75,1))),IF(C24="子",IF(COUNTIFS($C$4:$C$33,"配偶者",$D$4:$D$33,1)&gt;0,0.5,1)/MAX(1,COUNTIFS($C$4:$C$33,"子",$D$4:$D$33,1)),IF(C24="直系尊属",IF(COUNTIFS($C$4:$C$33,"子",$D$4:$D$33,1)&gt;0,0,IF(COUNTIFS($C$4:$C$33,"配偶者",$D$4:$D$33,1)&gt;0,1/3,1)/MAX(1,COUNTIFS($C$4:$C$33,"直系尊属",$D$4:$D$33,1))),IF(C24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4" s="9" t="n">
        <x:f>IF(E24="",F24,E24)</x:f>
        <x:v>0</x:v>
      </x:c>
      <x:c r="H24" s="12" t="n">
        <x:f>SUMIF(財産目録!$F$4:$F$203,A24,財産目録!$J$4:$J$203)</x:f>
        <x:v>0</x:v>
      </x:c>
      <x:c r="I24" s="6"/>
      <x:c r="J24" s="6"/>
    </x:row>
    <x:row r="25">
      <x:c r="A25" t="n">
        <x:v>22</x:v>
      </x:c>
      <x:c r="B25" s="6"/>
      <x:c r="C25" s="6"/>
      <x:c r="D25" s="6"/>
      <x:c r="E25" s="8"/>
      <x:c r="F25" s="9" t="n">
        <x:f>IF(OR(C25="",D25&lt;&gt;1),0,IF(C25="配偶者",IF(COUNTIFS($C$4:$C$33,"子",$D$4:$D$33,1)&gt;0,0.5,IF(COUNTIFS($C$4:$C$33,"直系尊属",$D$4:$D$33,1)&gt;0,2/3,IF(COUNTIFS($C$4:$C$33,"兄弟姉妹",$D$4:$D$33,1)&gt;0,0.75,1))),IF(C25="子",IF(COUNTIFS($C$4:$C$33,"配偶者",$D$4:$D$33,1)&gt;0,0.5,1)/MAX(1,COUNTIFS($C$4:$C$33,"子",$D$4:$D$33,1)),IF(C25="直系尊属",IF(COUNTIFS($C$4:$C$33,"子",$D$4:$D$33,1)&gt;0,0,IF(COUNTIFS($C$4:$C$33,"配偶者",$D$4:$D$33,1)&gt;0,1/3,1)/MAX(1,COUNTIFS($C$4:$C$33,"直系尊属",$D$4:$D$33,1))),IF(C25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5" s="9" t="n">
        <x:f>IF(E25="",F25,E25)</x:f>
        <x:v>0</x:v>
      </x:c>
      <x:c r="H25" s="12" t="n">
        <x:f>SUMIF(財産目録!$F$4:$F$203,A25,財産目録!$J$4:$J$203)</x:f>
        <x:v>0</x:v>
      </x:c>
      <x:c r="I25" s="6"/>
      <x:c r="J25" s="6"/>
    </x:row>
    <x:row r="26">
      <x:c r="A26" t="n">
        <x:v>23</x:v>
      </x:c>
      <x:c r="B26" s="6"/>
      <x:c r="C26" s="6"/>
      <x:c r="D26" s="6"/>
      <x:c r="E26" s="8"/>
      <x:c r="F26" s="9" t="n">
        <x:f>IF(OR(C26="",D26&lt;&gt;1),0,IF(C26="配偶者",IF(COUNTIFS($C$4:$C$33,"子",$D$4:$D$33,1)&gt;0,0.5,IF(COUNTIFS($C$4:$C$33,"直系尊属",$D$4:$D$33,1)&gt;0,2/3,IF(COUNTIFS($C$4:$C$33,"兄弟姉妹",$D$4:$D$33,1)&gt;0,0.75,1))),IF(C26="子",IF(COUNTIFS($C$4:$C$33,"配偶者",$D$4:$D$33,1)&gt;0,0.5,1)/MAX(1,COUNTIFS($C$4:$C$33,"子",$D$4:$D$33,1)),IF(C26="直系尊属",IF(COUNTIFS($C$4:$C$33,"子",$D$4:$D$33,1)&gt;0,0,IF(COUNTIFS($C$4:$C$33,"配偶者",$D$4:$D$33,1)&gt;0,1/3,1)/MAX(1,COUNTIFS($C$4:$C$33,"直系尊属",$D$4:$D$33,1))),IF(C26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6" s="9" t="n">
        <x:f>IF(E26="",F26,E26)</x:f>
        <x:v>0</x:v>
      </x:c>
      <x:c r="H26" s="12" t="n">
        <x:f>SUMIF(財産目録!$F$4:$F$203,A26,財産目録!$J$4:$J$203)</x:f>
        <x:v>0</x:v>
      </x:c>
      <x:c r="I26" s="6"/>
      <x:c r="J26" s="6"/>
    </x:row>
    <x:row r="27">
      <x:c r="A27" t="n">
        <x:v>24</x:v>
      </x:c>
      <x:c r="B27" s="6"/>
      <x:c r="C27" s="6"/>
      <x:c r="D27" s="6"/>
      <x:c r="E27" s="8"/>
      <x:c r="F27" s="9" t="n">
        <x:f>IF(OR(C27="",D27&lt;&gt;1),0,IF(C27="配偶者",IF(COUNTIFS($C$4:$C$33,"子",$D$4:$D$33,1)&gt;0,0.5,IF(COUNTIFS($C$4:$C$33,"直系尊属",$D$4:$D$33,1)&gt;0,2/3,IF(COUNTIFS($C$4:$C$33,"兄弟姉妹",$D$4:$D$33,1)&gt;0,0.75,1))),IF(C27="子",IF(COUNTIFS($C$4:$C$33,"配偶者",$D$4:$D$33,1)&gt;0,0.5,1)/MAX(1,COUNTIFS($C$4:$C$33,"子",$D$4:$D$33,1)),IF(C27="直系尊属",IF(COUNTIFS($C$4:$C$33,"子",$D$4:$D$33,1)&gt;0,0,IF(COUNTIFS($C$4:$C$33,"配偶者",$D$4:$D$33,1)&gt;0,1/3,1)/MAX(1,COUNTIFS($C$4:$C$33,"直系尊属",$D$4:$D$33,1))),IF(C27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7" s="9" t="n">
        <x:f>IF(E27="",F27,E27)</x:f>
        <x:v>0</x:v>
      </x:c>
      <x:c r="H27" s="12" t="n">
        <x:f>SUMIF(財産目録!$F$4:$F$203,A27,財産目録!$J$4:$J$203)</x:f>
        <x:v>0</x:v>
      </x:c>
      <x:c r="I27" s="6"/>
      <x:c r="J27" s="6"/>
    </x:row>
    <x:row r="28">
      <x:c r="A28" t="n">
        <x:v>25</x:v>
      </x:c>
      <x:c r="B28" s="6"/>
      <x:c r="C28" s="6"/>
      <x:c r="D28" s="6"/>
      <x:c r="E28" s="8"/>
      <x:c r="F28" s="9" t="n">
        <x:f>IF(OR(C28="",D28&lt;&gt;1),0,IF(C28="配偶者",IF(COUNTIFS($C$4:$C$33,"子",$D$4:$D$33,1)&gt;0,0.5,IF(COUNTIFS($C$4:$C$33,"直系尊属",$D$4:$D$33,1)&gt;0,2/3,IF(COUNTIFS($C$4:$C$33,"兄弟姉妹",$D$4:$D$33,1)&gt;0,0.75,1))),IF(C28="子",IF(COUNTIFS($C$4:$C$33,"配偶者",$D$4:$D$33,1)&gt;0,0.5,1)/MAX(1,COUNTIFS($C$4:$C$33,"子",$D$4:$D$33,1)),IF(C28="直系尊属",IF(COUNTIFS($C$4:$C$33,"子",$D$4:$D$33,1)&gt;0,0,IF(COUNTIFS($C$4:$C$33,"配偶者",$D$4:$D$33,1)&gt;0,1/3,1)/MAX(1,COUNTIFS($C$4:$C$33,"直系尊属",$D$4:$D$33,1))),IF(C28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8" s="9" t="n">
        <x:f>IF(E28="",F28,E28)</x:f>
        <x:v>0</x:v>
      </x:c>
      <x:c r="H28" s="12" t="n">
        <x:f>SUMIF(財産目録!$F$4:$F$203,A28,財産目録!$J$4:$J$203)</x:f>
        <x:v>0</x:v>
      </x:c>
      <x:c r="I28" s="6"/>
      <x:c r="J28" s="6"/>
    </x:row>
    <x:row r="29">
      <x:c r="A29" t="n">
        <x:v>26</x:v>
      </x:c>
      <x:c r="B29" s="6"/>
      <x:c r="C29" s="6"/>
      <x:c r="D29" s="6"/>
      <x:c r="E29" s="8"/>
      <x:c r="F29" s="9" t="n">
        <x:f>IF(OR(C29="",D29&lt;&gt;1),0,IF(C29="配偶者",IF(COUNTIFS($C$4:$C$33,"子",$D$4:$D$33,1)&gt;0,0.5,IF(COUNTIFS($C$4:$C$33,"直系尊属",$D$4:$D$33,1)&gt;0,2/3,IF(COUNTIFS($C$4:$C$33,"兄弟姉妹",$D$4:$D$33,1)&gt;0,0.75,1))),IF(C29="子",IF(COUNTIFS($C$4:$C$33,"配偶者",$D$4:$D$33,1)&gt;0,0.5,1)/MAX(1,COUNTIFS($C$4:$C$33,"子",$D$4:$D$33,1)),IF(C29="直系尊属",IF(COUNTIFS($C$4:$C$33,"子",$D$4:$D$33,1)&gt;0,0,IF(COUNTIFS($C$4:$C$33,"配偶者",$D$4:$D$33,1)&gt;0,1/3,1)/MAX(1,COUNTIFS($C$4:$C$33,"直系尊属",$D$4:$D$33,1))),IF(C29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29" s="9" t="n">
        <x:f>IF(E29="",F29,E29)</x:f>
        <x:v>0</x:v>
      </x:c>
      <x:c r="H29" s="12" t="n">
        <x:f>SUMIF(財産目録!$F$4:$F$203,A29,財産目録!$J$4:$J$203)</x:f>
        <x:v>0</x:v>
      </x:c>
      <x:c r="I29" s="6"/>
      <x:c r="J29" s="6"/>
    </x:row>
    <x:row r="30">
      <x:c r="A30" t="n">
        <x:v>27</x:v>
      </x:c>
      <x:c r="B30" s="6"/>
      <x:c r="C30" s="6"/>
      <x:c r="D30" s="6"/>
      <x:c r="E30" s="8"/>
      <x:c r="F30" s="9" t="n">
        <x:f>IF(OR(C30="",D30&lt;&gt;1),0,IF(C30="配偶者",IF(COUNTIFS($C$4:$C$33,"子",$D$4:$D$33,1)&gt;0,0.5,IF(COUNTIFS($C$4:$C$33,"直系尊属",$D$4:$D$33,1)&gt;0,2/3,IF(COUNTIFS($C$4:$C$33,"兄弟姉妹",$D$4:$D$33,1)&gt;0,0.75,1))),IF(C30="子",IF(COUNTIFS($C$4:$C$33,"配偶者",$D$4:$D$33,1)&gt;0,0.5,1)/MAX(1,COUNTIFS($C$4:$C$33,"子",$D$4:$D$33,1)),IF(C30="直系尊属",IF(COUNTIFS($C$4:$C$33,"子",$D$4:$D$33,1)&gt;0,0,IF(COUNTIFS($C$4:$C$33,"配偶者",$D$4:$D$33,1)&gt;0,1/3,1)/MAX(1,COUNTIFS($C$4:$C$33,"直系尊属",$D$4:$D$33,1))),IF(C30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30" s="9" t="n">
        <x:f>IF(E30="",F30,E30)</x:f>
        <x:v>0</x:v>
      </x:c>
      <x:c r="H30" s="12" t="n">
        <x:f>SUMIF(財産目録!$F$4:$F$203,A30,財産目録!$J$4:$J$203)</x:f>
        <x:v>0</x:v>
      </x:c>
      <x:c r="I30" s="6"/>
      <x:c r="J30" s="6"/>
    </x:row>
    <x:row r="31">
      <x:c r="A31" t="n">
        <x:v>28</x:v>
      </x:c>
      <x:c r="B31" s="6"/>
      <x:c r="C31" s="6"/>
      <x:c r="D31" s="6"/>
      <x:c r="E31" s="8"/>
      <x:c r="F31" s="9" t="n">
        <x:f>IF(OR(C31="",D31&lt;&gt;1),0,IF(C31="配偶者",IF(COUNTIFS($C$4:$C$33,"子",$D$4:$D$33,1)&gt;0,0.5,IF(COUNTIFS($C$4:$C$33,"直系尊属",$D$4:$D$33,1)&gt;0,2/3,IF(COUNTIFS($C$4:$C$33,"兄弟姉妹",$D$4:$D$33,1)&gt;0,0.75,1))),IF(C31="子",IF(COUNTIFS($C$4:$C$33,"配偶者",$D$4:$D$33,1)&gt;0,0.5,1)/MAX(1,COUNTIFS($C$4:$C$33,"子",$D$4:$D$33,1)),IF(C31="直系尊属",IF(COUNTIFS($C$4:$C$33,"子",$D$4:$D$33,1)&gt;0,0,IF(COUNTIFS($C$4:$C$33,"配偶者",$D$4:$D$33,1)&gt;0,1/3,1)/MAX(1,COUNTIFS($C$4:$C$33,"直系尊属",$D$4:$D$33,1))),IF(C31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31" s="9" t="n">
        <x:f>IF(E31="",F31,E31)</x:f>
        <x:v>0</x:v>
      </x:c>
      <x:c r="H31" s="12" t="n">
        <x:f>SUMIF(財産目録!$F$4:$F$203,A31,財産目録!$J$4:$J$203)</x:f>
        <x:v>0</x:v>
      </x:c>
      <x:c r="I31" s="6"/>
      <x:c r="J31" s="6"/>
    </x:row>
    <x:row r="32">
      <x:c r="A32" t="n">
        <x:v>29</x:v>
      </x:c>
      <x:c r="B32" s="6"/>
      <x:c r="C32" s="6"/>
      <x:c r="D32" s="6"/>
      <x:c r="E32" s="8"/>
      <x:c r="F32" s="9" t="n">
        <x:f>IF(OR(C32="",D32&lt;&gt;1),0,IF(C32="配偶者",IF(COUNTIFS($C$4:$C$33,"子",$D$4:$D$33,1)&gt;0,0.5,IF(COUNTIFS($C$4:$C$33,"直系尊属",$D$4:$D$33,1)&gt;0,2/3,IF(COUNTIFS($C$4:$C$33,"兄弟姉妹",$D$4:$D$33,1)&gt;0,0.75,1))),IF(C32="子",IF(COUNTIFS($C$4:$C$33,"配偶者",$D$4:$D$33,1)&gt;0,0.5,1)/MAX(1,COUNTIFS($C$4:$C$33,"子",$D$4:$D$33,1)),IF(C32="直系尊属",IF(COUNTIFS($C$4:$C$33,"子",$D$4:$D$33,1)&gt;0,0,IF(COUNTIFS($C$4:$C$33,"配偶者",$D$4:$D$33,1)&gt;0,1/3,1)/MAX(1,COUNTIFS($C$4:$C$33,"直系尊属",$D$4:$D$33,1))),IF(C32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32" s="9" t="n">
        <x:f>IF(E32="",F32,E32)</x:f>
        <x:v>0</x:v>
      </x:c>
      <x:c r="H32" s="12" t="n">
        <x:f>SUMIF(財産目録!$F$4:$F$203,A32,財産目録!$J$4:$J$203)</x:f>
        <x:v>0</x:v>
      </x:c>
      <x:c r="I32" s="6"/>
      <x:c r="J32" s="6"/>
    </x:row>
    <x:row r="33">
      <x:c r="A33" t="n">
        <x:v>30</x:v>
      </x:c>
      <x:c r="B33" s="6"/>
      <x:c r="C33" s="6"/>
      <x:c r="D33" s="6"/>
      <x:c r="E33" s="8"/>
      <x:c r="F33" s="9" t="n">
        <x:f>IF(OR(C33="",D33&lt;&gt;1),0,IF(C33="配偶者",IF(COUNTIFS($C$4:$C$33,"子",$D$4:$D$33,1)&gt;0,0.5,IF(COUNTIFS($C$4:$C$33,"直系尊属",$D$4:$D$33,1)&gt;0,2/3,IF(COUNTIFS($C$4:$C$33,"兄弟姉妹",$D$4:$D$33,1)&gt;0,0.75,1))),IF(C33="子",IF(COUNTIFS($C$4:$C$33,"配偶者",$D$4:$D$33,1)&gt;0,0.5,1)/MAX(1,COUNTIFS($C$4:$C$33,"子",$D$4:$D$33,1)),IF(C33="直系尊属",IF(COUNTIFS($C$4:$C$33,"子",$D$4:$D$33,1)&gt;0,0,IF(COUNTIFS($C$4:$C$33,"配偶者",$D$4:$D$33,1)&gt;0,1/3,1)/MAX(1,COUNTIFS($C$4:$C$33,"直系尊属",$D$4:$D$33,1))),IF(C33="兄弟姉妹",IF(COUNTIFS($C$4:$C$33,"子",$D$4:$D$33,1)+COUNTIFS($C$4:$C$33,"直系尊属",$D$4:$D$33,1)&gt;0,0,IF(COUNTIFS($C$4:$C$33,"配偶者",$D$4:$D$33,1)&gt;0,0.25,1)/MAX(1,COUNTIFS($C$4:$C$33,"兄弟姉妹",$D$4:$D$33,1))),0)))))</x:f>
        <x:v>0</x:v>
      </x:c>
      <x:c r="G33" s="9" t="n">
        <x:f>IF(E33="",F33,E33)</x:f>
        <x:v>0</x:v>
      </x:c>
      <x:c r="H33" s="12" t="n">
        <x:f>SUMIF(財産目録!$F$4:$F$203,A33,財産目録!$J$4:$J$203)</x:f>
        <x:v>0</x:v>
      </x:c>
      <x:c r="I33" s="6"/>
      <x:c r="J33" s="6"/>
    </x:row>
    <x:row r="35">
      <x:c r="A35" t="str">
        <x:v>法定相続分合計</x:v>
      </x:c>
      <x:c r="G35" s="9" t="n">
        <x:f>SUM(G4:G33)</x:f>
        <x:v>0</x:v>
      </x:c>
    </x:row>
  </x:sheetData>
  <x:mergeCells>
    <x:mergeCell ref="A1:J1"/>
  </x:mergeCells>
  <x:dataValidations count="1">
    <x:dataValidation type="list" sqref="C4:C33">
      <x:formula1>"配偶者,子,直系尊属,兄弟姉妹,その他"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1" hidden="0" customWidth="1"/>
    <x:col min="3" max="3" width="26" hidden="0" customWidth="1"/>
    <x:col min="4" max="4" width="30" hidden="0" customWidth="1"/>
    <x:col min="5" max="5" width="25" hidden="0" customWidth="1"/>
    <x:col min="6" max="6" width="19" hidden="0" customWidth="1"/>
    <x:col min="7" max="7" width="13" hidden="0" customWidth="1"/>
    <x:col min="8" max="8" width="21" hidden="0" customWidth="1"/>
    <x:col min="9" max="9" width="20" hidden="0" customWidth="1"/>
    <x:col min="10" max="10" width="22" hidden="0" customWidth="1"/>
  </x:cols>
  <x:sheetData>
    <x:row r="1" ht="38" customHeight="1">
      <x:c r="A1" s="3" t="str">
        <x:v>相続財産目録（事実関係・資料整理用）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20" t="str">
        <x:v>入力金額は資料整理用であり、相続税評価額を確定するものではありません。税務上の取扱いは税理士に確認してください。</x:v>
      </x:c>
    </x:row>
    <x:row r="3" ht="28" customHeight="1">
      <x:c r="A3" s="3" t="str">
        <x:v>No.</x:v>
      </x:c>
      <x:c r="B3" s="3" t="str">
        <x:v>区分</x:v>
      </x:c>
      <x:c r="C3" s="3" t="str">
        <x:v>財産名称</x:v>
      </x:c>
      <x:c r="D3" s="3" t="str">
        <x:v>所在・金融機関等</x:v>
      </x:c>
      <x:c r="E3" s="3" t="str">
        <x:v>備考</x:v>
      </x:c>
      <x:c r="F3" s="3" t="str">
        <x:v>取得者番号</x:v>
      </x:c>
      <x:c r="G3" s="3" t="str">
        <x:v>数量</x:v>
      </x:c>
      <x:c r="H3" s="3" t="str">
        <x:v>単価・評価額</x:v>
      </x:c>
      <x:c r="I3" s="3" t="str">
        <x:v>非課税・評価減</x:v>
      </x:c>
      <x:c r="J3" s="3" t="str">
        <x:v>課税反映額</x:v>
      </x:c>
    </x:row>
    <x:row r="4">
      <x:c r="A4" t="n">
        <x:v>1</x:v>
      </x:c>
      <x:c r="B4" s="6"/>
      <x:c r="C4" s="6"/>
      <x:c r="D4" s="6"/>
      <x:c r="E4" s="6"/>
      <x:c r="F4" s="6"/>
      <x:c r="G4" s="6"/>
      <x:c r="H4" s="14"/>
      <x:c r="I4" s="14"/>
      <x:c r="J4" s="12" t="n">
        <x:f>IF(B4="",0,IF(OR(B4="債務",B4="葬式費用"),-MAX(0,G4*H4-I4),IF(OR(B4="生命保険",B4="死亡退職金"),MAX(0,G4*H4-I4),MAX(0,G4*H4-I4))))</x:f>
        <x:v>0</x:v>
      </x:c>
    </x:row>
    <x:row r="5">
      <x:c r="A5" t="n">
        <x:v>2</x:v>
      </x:c>
      <x:c r="B5" s="6"/>
      <x:c r="C5" s="6"/>
      <x:c r="D5" s="6"/>
      <x:c r="E5" s="6"/>
      <x:c r="F5" s="6"/>
      <x:c r="G5" s="6"/>
      <x:c r="H5" s="14"/>
      <x:c r="I5" s="14"/>
      <x:c r="J5" s="12" t="n">
        <x:f>IF(B5="",0,IF(OR(B5="債務",B5="葬式費用"),-MAX(0,G5*H5-I5),IF(OR(B5="生命保険",B5="死亡退職金"),MAX(0,G5*H5-I5),MAX(0,G5*H5-I5))))</x:f>
        <x:v>0</x:v>
      </x:c>
    </x:row>
    <x:row r="6">
      <x:c r="A6" t="n">
        <x:v>3</x:v>
      </x:c>
      <x:c r="B6" s="6"/>
      <x:c r="C6" s="6"/>
      <x:c r="D6" s="6"/>
      <x:c r="E6" s="6"/>
      <x:c r="F6" s="6"/>
      <x:c r="G6" s="6"/>
      <x:c r="H6" s="14"/>
      <x:c r="I6" s="14"/>
      <x:c r="J6" s="12" t="n">
        <x:f>IF(B6="",0,IF(OR(B6="債務",B6="葬式費用"),-MAX(0,G6*H6-I6),IF(OR(B6="生命保険",B6="死亡退職金"),MAX(0,G6*H6-I6),MAX(0,G6*H6-I6))))</x:f>
        <x:v>0</x:v>
      </x:c>
    </x:row>
    <x:row r="7">
      <x:c r="A7" t="n">
        <x:v>4</x:v>
      </x:c>
      <x:c r="B7" s="6"/>
      <x:c r="C7" s="6"/>
      <x:c r="D7" s="6"/>
      <x:c r="E7" s="6"/>
      <x:c r="F7" s="6"/>
      <x:c r="G7" s="6"/>
      <x:c r="H7" s="14"/>
      <x:c r="I7" s="14"/>
      <x:c r="J7" s="12" t="n">
        <x:f>IF(B7="",0,IF(OR(B7="債務",B7="葬式費用"),-MAX(0,G7*H7-I7),IF(OR(B7="生命保険",B7="死亡退職金"),MAX(0,G7*H7-I7),MAX(0,G7*H7-I7))))</x:f>
        <x:v>0</x:v>
      </x:c>
    </x:row>
    <x:row r="8">
      <x:c r="A8" t="n">
        <x:v>5</x:v>
      </x:c>
      <x:c r="B8" s="6"/>
      <x:c r="C8" s="6"/>
      <x:c r="D8" s="6"/>
      <x:c r="E8" s="6"/>
      <x:c r="F8" s="6"/>
      <x:c r="G8" s="6"/>
      <x:c r="H8" s="14"/>
      <x:c r="I8" s="14"/>
      <x:c r="J8" s="12" t="n">
        <x:f>IF(B8="",0,IF(OR(B8="債務",B8="葬式費用"),-MAX(0,G8*H8-I8),IF(OR(B8="生命保険",B8="死亡退職金"),MAX(0,G8*H8-I8),MAX(0,G8*H8-I8))))</x:f>
        <x:v>0</x:v>
      </x:c>
    </x:row>
    <x:row r="9">
      <x:c r="A9" t="n">
        <x:v>6</x:v>
      </x:c>
      <x:c r="B9" s="6"/>
      <x:c r="C9" s="6"/>
      <x:c r="D9" s="6"/>
      <x:c r="E9" s="6"/>
      <x:c r="F9" s="6"/>
      <x:c r="G9" s="6"/>
      <x:c r="H9" s="14"/>
      <x:c r="I9" s="14"/>
      <x:c r="J9" s="12" t="n">
        <x:f>IF(B9="",0,IF(OR(B9="債務",B9="葬式費用"),-MAX(0,G9*H9-I9),IF(OR(B9="生命保険",B9="死亡退職金"),MAX(0,G9*H9-I9),MAX(0,G9*H9-I9))))</x:f>
        <x:v>0</x:v>
      </x:c>
    </x:row>
    <x:row r="10">
      <x:c r="A10" t="n">
        <x:v>7</x:v>
      </x:c>
      <x:c r="B10" s="6"/>
      <x:c r="C10" s="6"/>
      <x:c r="D10" s="6"/>
      <x:c r="E10" s="6"/>
      <x:c r="F10" s="6"/>
      <x:c r="G10" s="6"/>
      <x:c r="H10" s="14"/>
      <x:c r="I10" s="14"/>
      <x:c r="J10" s="12" t="n">
        <x:f>IF(B10="",0,IF(OR(B10="債務",B10="葬式費用"),-MAX(0,G10*H10-I10),IF(OR(B10="生命保険",B10="死亡退職金"),MAX(0,G10*H10-I10),MAX(0,G10*H10-I10))))</x:f>
        <x:v>0</x:v>
      </x:c>
    </x:row>
    <x:row r="11">
      <x:c r="A11" t="n">
        <x:v>8</x:v>
      </x:c>
      <x:c r="B11" s="6"/>
      <x:c r="C11" s="6"/>
      <x:c r="D11" s="6"/>
      <x:c r="E11" s="6"/>
      <x:c r="F11" s="6"/>
      <x:c r="G11" s="6"/>
      <x:c r="H11" s="14"/>
      <x:c r="I11" s="14"/>
      <x:c r="J11" s="12" t="n">
        <x:f>IF(B11="",0,IF(OR(B11="債務",B11="葬式費用"),-MAX(0,G11*H11-I11),IF(OR(B11="生命保険",B11="死亡退職金"),MAX(0,G11*H11-I11),MAX(0,G11*H11-I11))))</x:f>
        <x:v>0</x:v>
      </x:c>
    </x:row>
    <x:row r="12">
      <x:c r="A12" t="n">
        <x:v>9</x:v>
      </x:c>
      <x:c r="B12" s="6"/>
      <x:c r="C12" s="6"/>
      <x:c r="D12" s="6"/>
      <x:c r="E12" s="6"/>
      <x:c r="F12" s="6"/>
      <x:c r="G12" s="6"/>
      <x:c r="H12" s="14"/>
      <x:c r="I12" s="14"/>
      <x:c r="J12" s="12" t="n">
        <x:f>IF(B12="",0,IF(OR(B12="債務",B12="葬式費用"),-MAX(0,G12*H12-I12),IF(OR(B12="生命保険",B12="死亡退職金"),MAX(0,G12*H12-I12),MAX(0,G12*H12-I12))))</x:f>
        <x:v>0</x:v>
      </x:c>
    </x:row>
    <x:row r="13">
      <x:c r="A13" t="n">
        <x:v>10</x:v>
      </x:c>
      <x:c r="B13" s="6"/>
      <x:c r="C13" s="6"/>
      <x:c r="D13" s="6"/>
      <x:c r="E13" s="6"/>
      <x:c r="F13" s="6"/>
      <x:c r="G13" s="6"/>
      <x:c r="H13" s="14"/>
      <x:c r="I13" s="14"/>
      <x:c r="J13" s="12" t="n">
        <x:f>IF(B13="",0,IF(OR(B13="債務",B13="葬式費用"),-MAX(0,G13*H13-I13),IF(OR(B13="生命保険",B13="死亡退職金"),MAX(0,G13*H13-I13),MAX(0,G13*H13-I13))))</x:f>
        <x:v>0</x:v>
      </x:c>
    </x:row>
    <x:row r="14">
      <x:c r="A14" t="n">
        <x:v>11</x:v>
      </x:c>
      <x:c r="B14" s="6"/>
      <x:c r="C14" s="6"/>
      <x:c r="D14" s="6"/>
      <x:c r="E14" s="6"/>
      <x:c r="F14" s="6"/>
      <x:c r="G14" s="6"/>
      <x:c r="H14" s="14"/>
      <x:c r="I14" s="14"/>
      <x:c r="J14" s="12" t="n">
        <x:f>IF(B14="",0,IF(OR(B14="債務",B14="葬式費用"),-MAX(0,G14*H14-I14),IF(OR(B14="生命保険",B14="死亡退職金"),MAX(0,G14*H14-I14),MAX(0,G14*H14-I14))))</x:f>
        <x:v>0</x:v>
      </x:c>
    </x:row>
    <x:row r="15">
      <x:c r="A15" t="n">
        <x:v>12</x:v>
      </x:c>
      <x:c r="B15" s="6"/>
      <x:c r="C15" s="6"/>
      <x:c r="D15" s="6"/>
      <x:c r="E15" s="6"/>
      <x:c r="F15" s="6"/>
      <x:c r="G15" s="6"/>
      <x:c r="H15" s="14"/>
      <x:c r="I15" s="14"/>
      <x:c r="J15" s="12" t="n">
        <x:f>IF(B15="",0,IF(OR(B15="債務",B15="葬式費用"),-MAX(0,G15*H15-I15),IF(OR(B15="生命保険",B15="死亡退職金"),MAX(0,G15*H15-I15),MAX(0,G15*H15-I15))))</x:f>
        <x:v>0</x:v>
      </x:c>
    </x:row>
    <x:row r="16">
      <x:c r="A16" t="n">
        <x:v>13</x:v>
      </x:c>
      <x:c r="B16" s="6"/>
      <x:c r="C16" s="6"/>
      <x:c r="D16" s="6"/>
      <x:c r="E16" s="6"/>
      <x:c r="F16" s="6"/>
      <x:c r="G16" s="6"/>
      <x:c r="H16" s="14"/>
      <x:c r="I16" s="14"/>
      <x:c r="J16" s="12" t="n">
        <x:f>IF(B16="",0,IF(OR(B16="債務",B16="葬式費用"),-MAX(0,G16*H16-I16),IF(OR(B16="生命保険",B16="死亡退職金"),MAX(0,G16*H16-I16),MAX(0,G16*H16-I16))))</x:f>
        <x:v>0</x:v>
      </x:c>
    </x:row>
    <x:row r="17">
      <x:c r="A17" t="n">
        <x:v>14</x:v>
      </x:c>
      <x:c r="B17" s="6"/>
      <x:c r="C17" s="6"/>
      <x:c r="D17" s="6"/>
      <x:c r="E17" s="6"/>
      <x:c r="F17" s="6"/>
      <x:c r="G17" s="6"/>
      <x:c r="H17" s="14"/>
      <x:c r="I17" s="14"/>
      <x:c r="J17" s="12" t="n">
        <x:f>IF(B17="",0,IF(OR(B17="債務",B17="葬式費用"),-MAX(0,G17*H17-I17),IF(OR(B17="生命保険",B17="死亡退職金"),MAX(0,G17*H17-I17),MAX(0,G17*H17-I17))))</x:f>
        <x:v>0</x:v>
      </x:c>
    </x:row>
    <x:row r="18">
      <x:c r="A18" t="n">
        <x:v>15</x:v>
      </x:c>
      <x:c r="B18" s="6"/>
      <x:c r="C18" s="6"/>
      <x:c r="D18" s="6"/>
      <x:c r="E18" s="6"/>
      <x:c r="F18" s="6"/>
      <x:c r="G18" s="6"/>
      <x:c r="H18" s="14"/>
      <x:c r="I18" s="14"/>
      <x:c r="J18" s="12" t="n">
        <x:f>IF(B18="",0,IF(OR(B18="債務",B18="葬式費用"),-MAX(0,G18*H18-I18),IF(OR(B18="生命保険",B18="死亡退職金"),MAX(0,G18*H18-I18),MAX(0,G18*H18-I18))))</x:f>
        <x:v>0</x:v>
      </x:c>
    </x:row>
    <x:row r="19">
      <x:c r="A19" t="n">
        <x:v>16</x:v>
      </x:c>
      <x:c r="B19" s="6"/>
      <x:c r="C19" s="6"/>
      <x:c r="D19" s="6"/>
      <x:c r="E19" s="6"/>
      <x:c r="F19" s="6"/>
      <x:c r="G19" s="6"/>
      <x:c r="H19" s="14"/>
      <x:c r="I19" s="14"/>
      <x:c r="J19" s="12" t="n">
        <x:f>IF(B19="",0,IF(OR(B19="債務",B19="葬式費用"),-MAX(0,G19*H19-I19),IF(OR(B19="生命保険",B19="死亡退職金"),MAX(0,G19*H19-I19),MAX(0,G19*H19-I19))))</x:f>
        <x:v>0</x:v>
      </x:c>
    </x:row>
    <x:row r="20">
      <x:c r="A20" t="n">
        <x:v>17</x:v>
      </x:c>
      <x:c r="B20" s="6"/>
      <x:c r="C20" s="6"/>
      <x:c r="D20" s="6"/>
      <x:c r="E20" s="6"/>
      <x:c r="F20" s="6"/>
      <x:c r="G20" s="6"/>
      <x:c r="H20" s="14"/>
      <x:c r="I20" s="14"/>
      <x:c r="J20" s="12" t="n">
        <x:f>IF(B20="",0,IF(OR(B20="債務",B20="葬式費用"),-MAX(0,G20*H20-I20),IF(OR(B20="生命保険",B20="死亡退職金"),MAX(0,G20*H20-I20),MAX(0,G20*H20-I20))))</x:f>
        <x:v>0</x:v>
      </x:c>
    </x:row>
    <x:row r="21">
      <x:c r="A21" t="n">
        <x:v>18</x:v>
      </x:c>
      <x:c r="B21" s="6"/>
      <x:c r="C21" s="6"/>
      <x:c r="D21" s="6"/>
      <x:c r="E21" s="6"/>
      <x:c r="F21" s="6"/>
      <x:c r="G21" s="6"/>
      <x:c r="H21" s="14"/>
      <x:c r="I21" s="14"/>
      <x:c r="J21" s="12" t="n">
        <x:f>IF(B21="",0,IF(OR(B21="債務",B21="葬式費用"),-MAX(0,G21*H21-I21),IF(OR(B21="生命保険",B21="死亡退職金"),MAX(0,G21*H21-I21),MAX(0,G21*H21-I21))))</x:f>
        <x:v>0</x:v>
      </x:c>
    </x:row>
    <x:row r="22">
      <x:c r="A22" t="n">
        <x:v>19</x:v>
      </x:c>
      <x:c r="B22" s="6"/>
      <x:c r="C22" s="6"/>
      <x:c r="D22" s="6"/>
      <x:c r="E22" s="6"/>
      <x:c r="F22" s="6"/>
      <x:c r="G22" s="6"/>
      <x:c r="H22" s="14"/>
      <x:c r="I22" s="14"/>
      <x:c r="J22" s="12" t="n">
        <x:f>IF(B22="",0,IF(OR(B22="債務",B22="葬式費用"),-MAX(0,G22*H22-I22),IF(OR(B22="生命保険",B22="死亡退職金"),MAX(0,G22*H22-I22),MAX(0,G22*H22-I22))))</x:f>
        <x:v>0</x:v>
      </x:c>
    </x:row>
    <x:row r="23">
      <x:c r="A23" t="n">
        <x:v>20</x:v>
      </x:c>
      <x:c r="B23" s="6"/>
      <x:c r="C23" s="6"/>
      <x:c r="D23" s="6"/>
      <x:c r="E23" s="6"/>
      <x:c r="F23" s="6"/>
      <x:c r="G23" s="6"/>
      <x:c r="H23" s="14"/>
      <x:c r="I23" s="14"/>
      <x:c r="J23" s="12" t="n">
        <x:f>IF(B23="",0,IF(OR(B23="債務",B23="葬式費用"),-MAX(0,G23*H23-I23),IF(OR(B23="生命保険",B23="死亡退職金"),MAX(0,G23*H23-I23),MAX(0,G23*H23-I23))))</x:f>
        <x:v>0</x:v>
      </x:c>
    </x:row>
    <x:row r="24">
      <x:c r="A24" t="n">
        <x:v>21</x:v>
      </x:c>
      <x:c r="B24" s="6"/>
      <x:c r="C24" s="6"/>
      <x:c r="D24" s="6"/>
      <x:c r="E24" s="6"/>
      <x:c r="F24" s="6"/>
      <x:c r="G24" s="6"/>
      <x:c r="H24" s="14"/>
      <x:c r="I24" s="14"/>
      <x:c r="J24" s="12" t="n">
        <x:f>IF(B24="",0,IF(OR(B24="債務",B24="葬式費用"),-MAX(0,G24*H24-I24),IF(OR(B24="生命保険",B24="死亡退職金"),MAX(0,G24*H24-I24),MAX(0,G24*H24-I24))))</x:f>
        <x:v>0</x:v>
      </x:c>
    </x:row>
    <x:row r="25">
      <x:c r="A25" t="n">
        <x:v>22</x:v>
      </x:c>
      <x:c r="B25" s="6"/>
      <x:c r="C25" s="6"/>
      <x:c r="D25" s="6"/>
      <x:c r="E25" s="6"/>
      <x:c r="F25" s="6"/>
      <x:c r="G25" s="6"/>
      <x:c r="H25" s="14"/>
      <x:c r="I25" s="14"/>
      <x:c r="J25" s="12" t="n">
        <x:f>IF(B25="",0,IF(OR(B25="債務",B25="葬式費用"),-MAX(0,G25*H25-I25),IF(OR(B25="生命保険",B25="死亡退職金"),MAX(0,G25*H25-I25),MAX(0,G25*H25-I25))))</x:f>
        <x:v>0</x:v>
      </x:c>
    </x:row>
    <x:row r="26">
      <x:c r="A26" t="n">
        <x:v>23</x:v>
      </x:c>
      <x:c r="B26" s="6"/>
      <x:c r="C26" s="6"/>
      <x:c r="D26" s="6"/>
      <x:c r="E26" s="6"/>
      <x:c r="F26" s="6"/>
      <x:c r="G26" s="6"/>
      <x:c r="H26" s="14"/>
      <x:c r="I26" s="14"/>
      <x:c r="J26" s="12" t="n">
        <x:f>IF(B26="",0,IF(OR(B26="債務",B26="葬式費用"),-MAX(0,G26*H26-I26),IF(OR(B26="生命保険",B26="死亡退職金"),MAX(0,G26*H26-I26),MAX(0,G26*H26-I26))))</x:f>
        <x:v>0</x:v>
      </x:c>
    </x:row>
    <x:row r="27">
      <x:c r="A27" t="n">
        <x:v>24</x:v>
      </x:c>
      <x:c r="B27" s="6"/>
      <x:c r="C27" s="6"/>
      <x:c r="D27" s="6"/>
      <x:c r="E27" s="6"/>
      <x:c r="F27" s="6"/>
      <x:c r="G27" s="6"/>
      <x:c r="H27" s="14"/>
      <x:c r="I27" s="14"/>
      <x:c r="J27" s="12" t="n">
        <x:f>IF(B27="",0,IF(OR(B27="債務",B27="葬式費用"),-MAX(0,G27*H27-I27),IF(OR(B27="生命保険",B27="死亡退職金"),MAX(0,G27*H27-I27),MAX(0,G27*H27-I27))))</x:f>
        <x:v>0</x:v>
      </x:c>
    </x:row>
    <x:row r="28">
      <x:c r="A28" t="n">
        <x:v>25</x:v>
      </x:c>
      <x:c r="B28" s="6"/>
      <x:c r="C28" s="6"/>
      <x:c r="D28" s="6"/>
      <x:c r="E28" s="6"/>
      <x:c r="F28" s="6"/>
      <x:c r="G28" s="6"/>
      <x:c r="H28" s="14"/>
      <x:c r="I28" s="14"/>
      <x:c r="J28" s="12" t="n">
        <x:f>IF(B28="",0,IF(OR(B28="債務",B28="葬式費用"),-MAX(0,G28*H28-I28),IF(OR(B28="生命保険",B28="死亡退職金"),MAX(0,G28*H28-I28),MAX(0,G28*H28-I28))))</x:f>
        <x:v>0</x:v>
      </x:c>
    </x:row>
    <x:row r="29">
      <x:c r="A29" t="n">
        <x:v>26</x:v>
      </x:c>
      <x:c r="B29" s="6"/>
      <x:c r="C29" s="6"/>
      <x:c r="D29" s="6"/>
      <x:c r="E29" s="6"/>
      <x:c r="F29" s="6"/>
      <x:c r="G29" s="6"/>
      <x:c r="H29" s="14"/>
      <x:c r="I29" s="14"/>
      <x:c r="J29" s="12" t="n">
        <x:f>IF(B29="",0,IF(OR(B29="債務",B29="葬式費用"),-MAX(0,G29*H29-I29),IF(OR(B29="生命保険",B29="死亡退職金"),MAX(0,G29*H29-I29),MAX(0,G29*H29-I29))))</x:f>
        <x:v>0</x:v>
      </x:c>
    </x:row>
    <x:row r="30">
      <x:c r="A30" t="n">
        <x:v>27</x:v>
      </x:c>
      <x:c r="B30" s="6"/>
      <x:c r="C30" s="6"/>
      <x:c r="D30" s="6"/>
      <x:c r="E30" s="6"/>
      <x:c r="F30" s="6"/>
      <x:c r="G30" s="6"/>
      <x:c r="H30" s="14"/>
      <x:c r="I30" s="14"/>
      <x:c r="J30" s="12" t="n">
        <x:f>IF(B30="",0,IF(OR(B30="債務",B30="葬式費用"),-MAX(0,G30*H30-I30),IF(OR(B30="生命保険",B30="死亡退職金"),MAX(0,G30*H30-I30),MAX(0,G30*H30-I30))))</x:f>
        <x:v>0</x:v>
      </x:c>
    </x:row>
    <x:row r="31">
      <x:c r="A31" t="n">
        <x:v>28</x:v>
      </x:c>
      <x:c r="B31" s="6"/>
      <x:c r="C31" s="6"/>
      <x:c r="D31" s="6"/>
      <x:c r="E31" s="6"/>
      <x:c r="F31" s="6"/>
      <x:c r="G31" s="6"/>
      <x:c r="H31" s="14"/>
      <x:c r="I31" s="14"/>
      <x:c r="J31" s="12" t="n">
        <x:f>IF(B31="",0,IF(OR(B31="債務",B31="葬式費用"),-MAX(0,G31*H31-I31),IF(OR(B31="生命保険",B31="死亡退職金"),MAX(0,G31*H31-I31),MAX(0,G31*H31-I31))))</x:f>
        <x:v>0</x:v>
      </x:c>
    </x:row>
    <x:row r="32">
      <x:c r="A32" t="n">
        <x:v>29</x:v>
      </x:c>
      <x:c r="B32" s="6"/>
      <x:c r="C32" s="6"/>
      <x:c r="D32" s="6"/>
      <x:c r="E32" s="6"/>
      <x:c r="F32" s="6"/>
      <x:c r="G32" s="6"/>
      <x:c r="H32" s="14"/>
      <x:c r="I32" s="14"/>
      <x:c r="J32" s="12" t="n">
        <x:f>IF(B32="",0,IF(OR(B32="債務",B32="葬式費用"),-MAX(0,G32*H32-I32),IF(OR(B32="生命保険",B32="死亡退職金"),MAX(0,G32*H32-I32),MAX(0,G32*H32-I32))))</x:f>
        <x:v>0</x:v>
      </x:c>
    </x:row>
    <x:row r="33">
      <x:c r="A33" t="n">
        <x:v>30</x:v>
      </x:c>
      <x:c r="B33" s="6"/>
      <x:c r="C33" s="6"/>
      <x:c r="D33" s="6"/>
      <x:c r="E33" s="6"/>
      <x:c r="F33" s="6"/>
      <x:c r="G33" s="6"/>
      <x:c r="H33" s="14"/>
      <x:c r="I33" s="14"/>
      <x:c r="J33" s="12" t="n">
        <x:f>IF(B33="",0,IF(OR(B33="債務",B33="葬式費用"),-MAX(0,G33*H33-I33),IF(OR(B33="生命保険",B33="死亡退職金"),MAX(0,G33*H33-I33),MAX(0,G33*H33-I33))))</x:f>
        <x:v>0</x:v>
      </x:c>
    </x:row>
    <x:row r="34">
      <x:c r="A34" t="n">
        <x:v>31</x:v>
      </x:c>
      <x:c r="B34" s="6"/>
      <x:c r="C34" s="6"/>
      <x:c r="D34" s="6"/>
      <x:c r="E34" s="6"/>
      <x:c r="F34" s="6"/>
      <x:c r="G34" s="6"/>
      <x:c r="H34" s="14"/>
      <x:c r="I34" s="14"/>
      <x:c r="J34" s="12" t="n">
        <x:f>IF(B34="",0,IF(OR(B34="債務",B34="葬式費用"),-MAX(0,G34*H34-I34),IF(OR(B34="生命保険",B34="死亡退職金"),MAX(0,G34*H34-I34),MAX(0,G34*H34-I34))))</x:f>
        <x:v>0</x:v>
      </x:c>
    </x:row>
    <x:row r="35">
      <x:c r="A35" t="n">
        <x:v>32</x:v>
      </x:c>
      <x:c r="B35" s="6"/>
      <x:c r="C35" s="6"/>
      <x:c r="D35" s="6"/>
      <x:c r="E35" s="6"/>
      <x:c r="F35" s="6"/>
      <x:c r="G35" s="6"/>
      <x:c r="H35" s="14"/>
      <x:c r="I35" s="14"/>
      <x:c r="J35" s="12" t="n">
        <x:f>IF(B35="",0,IF(OR(B35="債務",B35="葬式費用"),-MAX(0,G35*H35-I35),IF(OR(B35="生命保険",B35="死亡退職金"),MAX(0,G35*H35-I35),MAX(0,G35*H35-I35))))</x:f>
        <x:v>0</x:v>
      </x:c>
    </x:row>
    <x:row r="36">
      <x:c r="A36" t="n">
        <x:v>33</x:v>
      </x:c>
      <x:c r="B36" s="6"/>
      <x:c r="C36" s="6"/>
      <x:c r="D36" s="6"/>
      <x:c r="E36" s="6"/>
      <x:c r="F36" s="6"/>
      <x:c r="G36" s="6"/>
      <x:c r="H36" s="14"/>
      <x:c r="I36" s="14"/>
      <x:c r="J36" s="12" t="n">
        <x:f>IF(B36="",0,IF(OR(B36="債務",B36="葬式費用"),-MAX(0,G36*H36-I36),IF(OR(B36="生命保険",B36="死亡退職金"),MAX(0,G36*H36-I36),MAX(0,G36*H36-I36))))</x:f>
        <x:v>0</x:v>
      </x:c>
    </x:row>
    <x:row r="37">
      <x:c r="A37" t="n">
        <x:v>34</x:v>
      </x:c>
      <x:c r="B37" s="6"/>
      <x:c r="C37" s="6"/>
      <x:c r="D37" s="6"/>
      <x:c r="E37" s="6"/>
      <x:c r="F37" s="6"/>
      <x:c r="G37" s="6"/>
      <x:c r="H37" s="14"/>
      <x:c r="I37" s="14"/>
      <x:c r="J37" s="12" t="n">
        <x:f>IF(B37="",0,IF(OR(B37="債務",B37="葬式費用"),-MAX(0,G37*H37-I37),IF(OR(B37="生命保険",B37="死亡退職金"),MAX(0,G37*H37-I37),MAX(0,G37*H37-I37))))</x:f>
        <x:v>0</x:v>
      </x:c>
    </x:row>
    <x:row r="38">
      <x:c r="A38" t="n">
        <x:v>35</x:v>
      </x:c>
      <x:c r="B38" s="6"/>
      <x:c r="C38" s="6"/>
      <x:c r="D38" s="6"/>
      <x:c r="E38" s="6"/>
      <x:c r="F38" s="6"/>
      <x:c r="G38" s="6"/>
      <x:c r="H38" s="14"/>
      <x:c r="I38" s="14"/>
      <x:c r="J38" s="12" t="n">
        <x:f>IF(B38="",0,IF(OR(B38="債務",B38="葬式費用"),-MAX(0,G38*H38-I38),IF(OR(B38="生命保険",B38="死亡退職金"),MAX(0,G38*H38-I38),MAX(0,G38*H38-I38))))</x:f>
        <x:v>0</x:v>
      </x:c>
    </x:row>
    <x:row r="39">
      <x:c r="A39" t="n">
        <x:v>36</x:v>
      </x:c>
      <x:c r="B39" s="6"/>
      <x:c r="C39" s="6"/>
      <x:c r="D39" s="6"/>
      <x:c r="E39" s="6"/>
      <x:c r="F39" s="6"/>
      <x:c r="G39" s="6"/>
      <x:c r="H39" s="14"/>
      <x:c r="I39" s="14"/>
      <x:c r="J39" s="12" t="n">
        <x:f>IF(B39="",0,IF(OR(B39="債務",B39="葬式費用"),-MAX(0,G39*H39-I39),IF(OR(B39="生命保険",B39="死亡退職金"),MAX(0,G39*H39-I39),MAX(0,G39*H39-I39))))</x:f>
        <x:v>0</x:v>
      </x:c>
    </x:row>
    <x:row r="40">
      <x:c r="A40" t="n">
        <x:v>37</x:v>
      </x:c>
      <x:c r="B40" s="6"/>
      <x:c r="C40" s="6"/>
      <x:c r="D40" s="6"/>
      <x:c r="E40" s="6"/>
      <x:c r="F40" s="6"/>
      <x:c r="G40" s="6"/>
      <x:c r="H40" s="14"/>
      <x:c r="I40" s="14"/>
      <x:c r="J40" s="12" t="n">
        <x:f>IF(B40="",0,IF(OR(B40="債務",B40="葬式費用"),-MAX(0,G40*H40-I40),IF(OR(B40="生命保険",B40="死亡退職金"),MAX(0,G40*H40-I40),MAX(0,G40*H40-I40))))</x:f>
        <x:v>0</x:v>
      </x:c>
    </x:row>
    <x:row r="41">
      <x:c r="A41" t="n">
        <x:v>38</x:v>
      </x:c>
      <x:c r="B41" s="6"/>
      <x:c r="C41" s="6"/>
      <x:c r="D41" s="6"/>
      <x:c r="E41" s="6"/>
      <x:c r="F41" s="6"/>
      <x:c r="G41" s="6"/>
      <x:c r="H41" s="14"/>
      <x:c r="I41" s="14"/>
      <x:c r="J41" s="12" t="n">
        <x:f>IF(B41="",0,IF(OR(B41="債務",B41="葬式費用"),-MAX(0,G41*H41-I41),IF(OR(B41="生命保険",B41="死亡退職金"),MAX(0,G41*H41-I41),MAX(0,G41*H41-I41))))</x:f>
        <x:v>0</x:v>
      </x:c>
    </x:row>
    <x:row r="42">
      <x:c r="A42" t="n">
        <x:v>39</x:v>
      </x:c>
      <x:c r="B42" s="6"/>
      <x:c r="C42" s="6"/>
      <x:c r="D42" s="6"/>
      <x:c r="E42" s="6"/>
      <x:c r="F42" s="6"/>
      <x:c r="G42" s="6"/>
      <x:c r="H42" s="14"/>
      <x:c r="I42" s="14"/>
      <x:c r="J42" s="12" t="n">
        <x:f>IF(B42="",0,IF(OR(B42="債務",B42="葬式費用"),-MAX(0,G42*H42-I42),IF(OR(B42="生命保険",B42="死亡退職金"),MAX(0,G42*H42-I42),MAX(0,G42*H42-I42))))</x:f>
        <x:v>0</x:v>
      </x:c>
    </x:row>
    <x:row r="43">
      <x:c r="A43" t="n">
        <x:v>40</x:v>
      </x:c>
      <x:c r="B43" s="6"/>
      <x:c r="C43" s="6"/>
      <x:c r="D43" s="6"/>
      <x:c r="E43" s="6"/>
      <x:c r="F43" s="6"/>
      <x:c r="G43" s="6"/>
      <x:c r="H43" s="14"/>
      <x:c r="I43" s="14"/>
      <x:c r="J43" s="12" t="n">
        <x:f>IF(B43="",0,IF(OR(B43="債務",B43="葬式費用"),-MAX(0,G43*H43-I43),IF(OR(B43="生命保険",B43="死亡退職金"),MAX(0,G43*H43-I43),MAX(0,G43*H43-I43))))</x:f>
        <x:v>0</x:v>
      </x:c>
    </x:row>
    <x:row r="44">
      <x:c r="A44" t="n">
        <x:v>41</x:v>
      </x:c>
      <x:c r="B44" s="6"/>
      <x:c r="C44" s="6"/>
      <x:c r="D44" s="6"/>
      <x:c r="E44" s="6"/>
      <x:c r="F44" s="6"/>
      <x:c r="G44" s="6"/>
      <x:c r="H44" s="14"/>
      <x:c r="I44" s="14"/>
      <x:c r="J44" s="12" t="n">
        <x:f>IF(B44="",0,IF(OR(B44="債務",B44="葬式費用"),-MAX(0,G44*H44-I44),IF(OR(B44="生命保険",B44="死亡退職金"),MAX(0,G44*H44-I44),MAX(0,G44*H44-I44))))</x:f>
        <x:v>0</x:v>
      </x:c>
    </x:row>
    <x:row r="45">
      <x:c r="A45" t="n">
        <x:v>42</x:v>
      </x:c>
      <x:c r="B45" s="6"/>
      <x:c r="C45" s="6"/>
      <x:c r="D45" s="6"/>
      <x:c r="E45" s="6"/>
      <x:c r="F45" s="6"/>
      <x:c r="G45" s="6"/>
      <x:c r="H45" s="14"/>
      <x:c r="I45" s="14"/>
      <x:c r="J45" s="12" t="n">
        <x:f>IF(B45="",0,IF(OR(B45="債務",B45="葬式費用"),-MAX(0,G45*H45-I45),IF(OR(B45="生命保険",B45="死亡退職金"),MAX(0,G45*H45-I45),MAX(0,G45*H45-I45))))</x:f>
        <x:v>0</x:v>
      </x:c>
    </x:row>
    <x:row r="46">
      <x:c r="A46" t="n">
        <x:v>43</x:v>
      </x:c>
      <x:c r="B46" s="6"/>
      <x:c r="C46" s="6"/>
      <x:c r="D46" s="6"/>
      <x:c r="E46" s="6"/>
      <x:c r="F46" s="6"/>
      <x:c r="G46" s="6"/>
      <x:c r="H46" s="14"/>
      <x:c r="I46" s="14"/>
      <x:c r="J46" s="12" t="n">
        <x:f>IF(B46="",0,IF(OR(B46="債務",B46="葬式費用"),-MAX(0,G46*H46-I46),IF(OR(B46="生命保険",B46="死亡退職金"),MAX(0,G46*H46-I46),MAX(0,G46*H46-I46))))</x:f>
        <x:v>0</x:v>
      </x:c>
    </x:row>
    <x:row r="47">
      <x:c r="A47" t="n">
        <x:v>44</x:v>
      </x:c>
      <x:c r="B47" s="6"/>
      <x:c r="C47" s="6"/>
      <x:c r="D47" s="6"/>
      <x:c r="E47" s="6"/>
      <x:c r="F47" s="6"/>
      <x:c r="G47" s="6"/>
      <x:c r="H47" s="14"/>
      <x:c r="I47" s="14"/>
      <x:c r="J47" s="12" t="n">
        <x:f>IF(B47="",0,IF(OR(B47="債務",B47="葬式費用"),-MAX(0,G47*H47-I47),IF(OR(B47="生命保険",B47="死亡退職金"),MAX(0,G47*H47-I47),MAX(0,G47*H47-I47))))</x:f>
        <x:v>0</x:v>
      </x:c>
    </x:row>
    <x:row r="48">
      <x:c r="A48" t="n">
        <x:v>45</x:v>
      </x:c>
      <x:c r="B48" s="6"/>
      <x:c r="C48" s="6"/>
      <x:c r="D48" s="6"/>
      <x:c r="E48" s="6"/>
      <x:c r="F48" s="6"/>
      <x:c r="G48" s="6"/>
      <x:c r="H48" s="14"/>
      <x:c r="I48" s="14"/>
      <x:c r="J48" s="12" t="n">
        <x:f>IF(B48="",0,IF(OR(B48="債務",B48="葬式費用"),-MAX(0,G48*H48-I48),IF(OR(B48="生命保険",B48="死亡退職金"),MAX(0,G48*H48-I48),MAX(0,G48*H48-I48))))</x:f>
        <x:v>0</x:v>
      </x:c>
    </x:row>
    <x:row r="49">
      <x:c r="A49" t="n">
        <x:v>46</x:v>
      </x:c>
      <x:c r="B49" s="6"/>
      <x:c r="C49" s="6"/>
      <x:c r="D49" s="6"/>
      <x:c r="E49" s="6"/>
      <x:c r="F49" s="6"/>
      <x:c r="G49" s="6"/>
      <x:c r="H49" s="14"/>
      <x:c r="I49" s="14"/>
      <x:c r="J49" s="12" t="n">
        <x:f>IF(B49="",0,IF(OR(B49="債務",B49="葬式費用"),-MAX(0,G49*H49-I49),IF(OR(B49="生命保険",B49="死亡退職金"),MAX(0,G49*H49-I49),MAX(0,G49*H49-I49))))</x:f>
        <x:v>0</x:v>
      </x:c>
    </x:row>
    <x:row r="50">
      <x:c r="A50" t="n">
        <x:v>47</x:v>
      </x:c>
      <x:c r="B50" s="6"/>
      <x:c r="C50" s="6"/>
      <x:c r="D50" s="6"/>
      <x:c r="E50" s="6"/>
      <x:c r="F50" s="6"/>
      <x:c r="G50" s="6"/>
      <x:c r="H50" s="14"/>
      <x:c r="I50" s="14"/>
      <x:c r="J50" s="12" t="n">
        <x:f>IF(B50="",0,IF(OR(B50="債務",B50="葬式費用"),-MAX(0,G50*H50-I50),IF(OR(B50="生命保険",B50="死亡退職金"),MAX(0,G50*H50-I50),MAX(0,G50*H50-I50))))</x:f>
        <x:v>0</x:v>
      </x:c>
    </x:row>
    <x:row r="51">
      <x:c r="A51" t="n">
        <x:v>48</x:v>
      </x:c>
      <x:c r="B51" s="6"/>
      <x:c r="C51" s="6"/>
      <x:c r="D51" s="6"/>
      <x:c r="E51" s="6"/>
      <x:c r="F51" s="6"/>
      <x:c r="G51" s="6"/>
      <x:c r="H51" s="14"/>
      <x:c r="I51" s="14"/>
      <x:c r="J51" s="12" t="n">
        <x:f>IF(B51="",0,IF(OR(B51="債務",B51="葬式費用"),-MAX(0,G51*H51-I51),IF(OR(B51="生命保険",B51="死亡退職金"),MAX(0,G51*H51-I51),MAX(0,G51*H51-I51))))</x:f>
        <x:v>0</x:v>
      </x:c>
    </x:row>
    <x:row r="52">
      <x:c r="A52" t="n">
        <x:v>49</x:v>
      </x:c>
      <x:c r="B52" s="6"/>
      <x:c r="C52" s="6"/>
      <x:c r="D52" s="6"/>
      <x:c r="E52" s="6"/>
      <x:c r="F52" s="6"/>
      <x:c r="G52" s="6"/>
      <x:c r="H52" s="14"/>
      <x:c r="I52" s="14"/>
      <x:c r="J52" s="12" t="n">
        <x:f>IF(B52="",0,IF(OR(B52="債務",B52="葬式費用"),-MAX(0,G52*H52-I52),IF(OR(B52="生命保険",B52="死亡退職金"),MAX(0,G52*H52-I52),MAX(0,G52*H52-I52))))</x:f>
        <x:v>0</x:v>
      </x:c>
    </x:row>
    <x:row r="53">
      <x:c r="A53" t="n">
        <x:v>50</x:v>
      </x:c>
      <x:c r="B53" s="6"/>
      <x:c r="C53" s="6"/>
      <x:c r="D53" s="6"/>
      <x:c r="E53" s="6"/>
      <x:c r="F53" s="6"/>
      <x:c r="G53" s="6"/>
      <x:c r="H53" s="14"/>
      <x:c r="I53" s="14"/>
      <x:c r="J53" s="12" t="n">
        <x:f>IF(B53="",0,IF(OR(B53="債務",B53="葬式費用"),-MAX(0,G53*H53-I53),IF(OR(B53="生命保険",B53="死亡退職金"),MAX(0,G53*H53-I53),MAX(0,G53*H53-I53))))</x:f>
        <x:v>0</x:v>
      </x:c>
    </x:row>
    <x:row r="54">
      <x:c r="A54" t="n">
        <x:v>51</x:v>
      </x:c>
      <x:c r="B54" s="6"/>
      <x:c r="C54" s="6"/>
      <x:c r="D54" s="6"/>
      <x:c r="E54" s="6"/>
      <x:c r="F54" s="6"/>
      <x:c r="G54" s="6"/>
      <x:c r="H54" s="14"/>
      <x:c r="I54" s="14"/>
      <x:c r="J54" s="12" t="n">
        <x:f>IF(B54="",0,IF(OR(B54="債務",B54="葬式費用"),-MAX(0,G54*H54-I54),IF(OR(B54="生命保険",B54="死亡退職金"),MAX(0,G54*H54-I54),MAX(0,G54*H54-I54))))</x:f>
        <x:v>0</x:v>
      </x:c>
    </x:row>
    <x:row r="55">
      <x:c r="A55" t="n">
        <x:v>52</x:v>
      </x:c>
      <x:c r="B55" s="6"/>
      <x:c r="C55" s="6"/>
      <x:c r="D55" s="6"/>
      <x:c r="E55" s="6"/>
      <x:c r="F55" s="6"/>
      <x:c r="G55" s="6"/>
      <x:c r="H55" s="14"/>
      <x:c r="I55" s="14"/>
      <x:c r="J55" s="12" t="n">
        <x:f>IF(B55="",0,IF(OR(B55="債務",B55="葬式費用"),-MAX(0,G55*H55-I55),IF(OR(B55="生命保険",B55="死亡退職金"),MAX(0,G55*H55-I55),MAX(0,G55*H55-I55))))</x:f>
        <x:v>0</x:v>
      </x:c>
    </x:row>
    <x:row r="56">
      <x:c r="A56" t="n">
        <x:v>53</x:v>
      </x:c>
      <x:c r="B56" s="6"/>
      <x:c r="C56" s="6"/>
      <x:c r="D56" s="6"/>
      <x:c r="E56" s="6"/>
      <x:c r="F56" s="6"/>
      <x:c r="G56" s="6"/>
      <x:c r="H56" s="14"/>
      <x:c r="I56" s="14"/>
      <x:c r="J56" s="12" t="n">
        <x:f>IF(B56="",0,IF(OR(B56="債務",B56="葬式費用"),-MAX(0,G56*H56-I56),IF(OR(B56="生命保険",B56="死亡退職金"),MAX(0,G56*H56-I56),MAX(0,G56*H56-I56))))</x:f>
        <x:v>0</x:v>
      </x:c>
    </x:row>
    <x:row r="57">
      <x:c r="A57" t="n">
        <x:v>54</x:v>
      </x:c>
      <x:c r="B57" s="6"/>
      <x:c r="C57" s="6"/>
      <x:c r="D57" s="6"/>
      <x:c r="E57" s="6"/>
      <x:c r="F57" s="6"/>
      <x:c r="G57" s="6"/>
      <x:c r="H57" s="14"/>
      <x:c r="I57" s="14"/>
      <x:c r="J57" s="12" t="n">
        <x:f>IF(B57="",0,IF(OR(B57="債務",B57="葬式費用"),-MAX(0,G57*H57-I57),IF(OR(B57="生命保険",B57="死亡退職金"),MAX(0,G57*H57-I57),MAX(0,G57*H57-I57))))</x:f>
        <x:v>0</x:v>
      </x:c>
    </x:row>
    <x:row r="58">
      <x:c r="A58" t="n">
        <x:v>55</x:v>
      </x:c>
      <x:c r="B58" s="6"/>
      <x:c r="C58" s="6"/>
      <x:c r="D58" s="6"/>
      <x:c r="E58" s="6"/>
      <x:c r="F58" s="6"/>
      <x:c r="G58" s="6"/>
      <x:c r="H58" s="14"/>
      <x:c r="I58" s="14"/>
      <x:c r="J58" s="12" t="n">
        <x:f>IF(B58="",0,IF(OR(B58="債務",B58="葬式費用"),-MAX(0,G58*H58-I58),IF(OR(B58="生命保険",B58="死亡退職金"),MAX(0,G58*H58-I58),MAX(0,G58*H58-I58))))</x:f>
        <x:v>0</x:v>
      </x:c>
    </x:row>
    <x:row r="59">
      <x:c r="A59" t="n">
        <x:v>56</x:v>
      </x:c>
      <x:c r="B59" s="6"/>
      <x:c r="C59" s="6"/>
      <x:c r="D59" s="6"/>
      <x:c r="E59" s="6"/>
      <x:c r="F59" s="6"/>
      <x:c r="G59" s="6"/>
      <x:c r="H59" s="14"/>
      <x:c r="I59" s="14"/>
      <x:c r="J59" s="12" t="n">
        <x:f>IF(B59="",0,IF(OR(B59="債務",B59="葬式費用"),-MAX(0,G59*H59-I59),IF(OR(B59="生命保険",B59="死亡退職金"),MAX(0,G59*H59-I59),MAX(0,G59*H59-I59))))</x:f>
        <x:v>0</x:v>
      </x:c>
    </x:row>
    <x:row r="60">
      <x:c r="A60" t="n">
        <x:v>57</x:v>
      </x:c>
      <x:c r="B60" s="6"/>
      <x:c r="C60" s="6"/>
      <x:c r="D60" s="6"/>
      <x:c r="E60" s="6"/>
      <x:c r="F60" s="6"/>
      <x:c r="G60" s="6"/>
      <x:c r="H60" s="14"/>
      <x:c r="I60" s="14"/>
      <x:c r="J60" s="12" t="n">
        <x:f>IF(B60="",0,IF(OR(B60="債務",B60="葬式費用"),-MAX(0,G60*H60-I60),IF(OR(B60="生命保険",B60="死亡退職金"),MAX(0,G60*H60-I60),MAX(0,G60*H60-I60))))</x:f>
        <x:v>0</x:v>
      </x:c>
    </x:row>
    <x:row r="61">
      <x:c r="A61" t="n">
        <x:v>58</x:v>
      </x:c>
      <x:c r="B61" s="6"/>
      <x:c r="C61" s="6"/>
      <x:c r="D61" s="6"/>
      <x:c r="E61" s="6"/>
      <x:c r="F61" s="6"/>
      <x:c r="G61" s="6"/>
      <x:c r="H61" s="14"/>
      <x:c r="I61" s="14"/>
      <x:c r="J61" s="12" t="n">
        <x:f>IF(B61="",0,IF(OR(B61="債務",B61="葬式費用"),-MAX(0,G61*H61-I61),IF(OR(B61="生命保険",B61="死亡退職金"),MAX(0,G61*H61-I61),MAX(0,G61*H61-I61))))</x:f>
        <x:v>0</x:v>
      </x:c>
    </x:row>
    <x:row r="62">
      <x:c r="A62" t="n">
        <x:v>59</x:v>
      </x:c>
      <x:c r="B62" s="6"/>
      <x:c r="C62" s="6"/>
      <x:c r="D62" s="6"/>
      <x:c r="E62" s="6"/>
      <x:c r="F62" s="6"/>
      <x:c r="G62" s="6"/>
      <x:c r="H62" s="14"/>
      <x:c r="I62" s="14"/>
      <x:c r="J62" s="12" t="n">
        <x:f>IF(B62="",0,IF(OR(B62="債務",B62="葬式費用"),-MAX(0,G62*H62-I62),IF(OR(B62="生命保険",B62="死亡退職金"),MAX(0,G62*H62-I62),MAX(0,G62*H62-I62))))</x:f>
        <x:v>0</x:v>
      </x:c>
    </x:row>
    <x:row r="63">
      <x:c r="A63" t="n">
        <x:v>60</x:v>
      </x:c>
      <x:c r="B63" s="6"/>
      <x:c r="C63" s="6"/>
      <x:c r="D63" s="6"/>
      <x:c r="E63" s="6"/>
      <x:c r="F63" s="6"/>
      <x:c r="G63" s="6"/>
      <x:c r="H63" s="14"/>
      <x:c r="I63" s="14"/>
      <x:c r="J63" s="12" t="n">
        <x:f>IF(B63="",0,IF(OR(B63="債務",B63="葬式費用"),-MAX(0,G63*H63-I63),IF(OR(B63="生命保険",B63="死亡退職金"),MAX(0,G63*H63-I63),MAX(0,G63*H63-I63))))</x:f>
        <x:v>0</x:v>
      </x:c>
    </x:row>
    <x:row r="64">
      <x:c r="A64" t="n">
        <x:v>61</x:v>
      </x:c>
      <x:c r="B64" s="6"/>
      <x:c r="C64" s="6"/>
      <x:c r="D64" s="6"/>
      <x:c r="E64" s="6"/>
      <x:c r="F64" s="6"/>
      <x:c r="G64" s="6"/>
      <x:c r="H64" s="14"/>
      <x:c r="I64" s="14"/>
      <x:c r="J64" s="12" t="n">
        <x:f>IF(B64="",0,IF(OR(B64="債務",B64="葬式費用"),-MAX(0,G64*H64-I64),IF(OR(B64="生命保険",B64="死亡退職金"),MAX(0,G64*H64-I64),MAX(0,G64*H64-I64))))</x:f>
        <x:v>0</x:v>
      </x:c>
    </x:row>
    <x:row r="65">
      <x:c r="A65" t="n">
        <x:v>62</x:v>
      </x:c>
      <x:c r="B65" s="6"/>
      <x:c r="C65" s="6"/>
      <x:c r="D65" s="6"/>
      <x:c r="E65" s="6"/>
      <x:c r="F65" s="6"/>
      <x:c r="G65" s="6"/>
      <x:c r="H65" s="14"/>
      <x:c r="I65" s="14"/>
      <x:c r="J65" s="12" t="n">
        <x:f>IF(B65="",0,IF(OR(B65="債務",B65="葬式費用"),-MAX(0,G65*H65-I65),IF(OR(B65="生命保険",B65="死亡退職金"),MAX(0,G65*H65-I65),MAX(0,G65*H65-I65))))</x:f>
        <x:v>0</x:v>
      </x:c>
    </x:row>
    <x:row r="66">
      <x:c r="A66" t="n">
        <x:v>63</x:v>
      </x:c>
      <x:c r="B66" s="6"/>
      <x:c r="C66" s="6"/>
      <x:c r="D66" s="6"/>
      <x:c r="E66" s="6"/>
      <x:c r="F66" s="6"/>
      <x:c r="G66" s="6"/>
      <x:c r="H66" s="14"/>
      <x:c r="I66" s="14"/>
      <x:c r="J66" s="12" t="n">
        <x:f>IF(B66="",0,IF(OR(B66="債務",B66="葬式費用"),-MAX(0,G66*H66-I66),IF(OR(B66="生命保険",B66="死亡退職金"),MAX(0,G66*H66-I66),MAX(0,G66*H66-I66))))</x:f>
        <x:v>0</x:v>
      </x:c>
    </x:row>
    <x:row r="67">
      <x:c r="A67" t="n">
        <x:v>64</x:v>
      </x:c>
      <x:c r="B67" s="6"/>
      <x:c r="C67" s="6"/>
      <x:c r="D67" s="6"/>
      <x:c r="E67" s="6"/>
      <x:c r="F67" s="6"/>
      <x:c r="G67" s="6"/>
      <x:c r="H67" s="14"/>
      <x:c r="I67" s="14"/>
      <x:c r="J67" s="12" t="n">
        <x:f>IF(B67="",0,IF(OR(B67="債務",B67="葬式費用"),-MAX(0,G67*H67-I67),IF(OR(B67="生命保険",B67="死亡退職金"),MAX(0,G67*H67-I67),MAX(0,G67*H67-I67))))</x:f>
        <x:v>0</x:v>
      </x:c>
    </x:row>
    <x:row r="68">
      <x:c r="A68" t="n">
        <x:v>65</x:v>
      </x:c>
      <x:c r="B68" s="6"/>
      <x:c r="C68" s="6"/>
      <x:c r="D68" s="6"/>
      <x:c r="E68" s="6"/>
      <x:c r="F68" s="6"/>
      <x:c r="G68" s="6"/>
      <x:c r="H68" s="14"/>
      <x:c r="I68" s="14"/>
      <x:c r="J68" s="12" t="n">
        <x:f>IF(B68="",0,IF(OR(B68="債務",B68="葬式費用"),-MAX(0,G68*H68-I68),IF(OR(B68="生命保険",B68="死亡退職金"),MAX(0,G68*H68-I68),MAX(0,G68*H68-I68))))</x:f>
        <x:v>0</x:v>
      </x:c>
    </x:row>
    <x:row r="69">
      <x:c r="A69" t="n">
        <x:v>66</x:v>
      </x:c>
      <x:c r="B69" s="6"/>
      <x:c r="C69" s="6"/>
      <x:c r="D69" s="6"/>
      <x:c r="E69" s="6"/>
      <x:c r="F69" s="6"/>
      <x:c r="G69" s="6"/>
      <x:c r="H69" s="14"/>
      <x:c r="I69" s="14"/>
      <x:c r="J69" s="12" t="n">
        <x:f>IF(B69="",0,IF(OR(B69="債務",B69="葬式費用"),-MAX(0,G69*H69-I69),IF(OR(B69="生命保険",B69="死亡退職金"),MAX(0,G69*H69-I69),MAX(0,G69*H69-I69))))</x:f>
        <x:v>0</x:v>
      </x:c>
    </x:row>
    <x:row r="70">
      <x:c r="A70" t="n">
        <x:v>67</x:v>
      </x:c>
      <x:c r="B70" s="6"/>
      <x:c r="C70" s="6"/>
      <x:c r="D70" s="6"/>
      <x:c r="E70" s="6"/>
      <x:c r="F70" s="6"/>
      <x:c r="G70" s="6"/>
      <x:c r="H70" s="14"/>
      <x:c r="I70" s="14"/>
      <x:c r="J70" s="12" t="n">
        <x:f>IF(B70="",0,IF(OR(B70="債務",B70="葬式費用"),-MAX(0,G70*H70-I70),IF(OR(B70="生命保険",B70="死亡退職金"),MAX(0,G70*H70-I70),MAX(0,G70*H70-I70))))</x:f>
        <x:v>0</x:v>
      </x:c>
    </x:row>
    <x:row r="71">
      <x:c r="A71" t="n">
        <x:v>68</x:v>
      </x:c>
      <x:c r="B71" s="6"/>
      <x:c r="C71" s="6"/>
      <x:c r="D71" s="6"/>
      <x:c r="E71" s="6"/>
      <x:c r="F71" s="6"/>
      <x:c r="G71" s="6"/>
      <x:c r="H71" s="14"/>
      <x:c r="I71" s="14"/>
      <x:c r="J71" s="12" t="n">
        <x:f>IF(B71="",0,IF(OR(B71="債務",B71="葬式費用"),-MAX(0,G71*H71-I71),IF(OR(B71="生命保険",B71="死亡退職金"),MAX(0,G71*H71-I71),MAX(0,G71*H71-I71))))</x:f>
        <x:v>0</x:v>
      </x:c>
    </x:row>
    <x:row r="72">
      <x:c r="A72" t="n">
        <x:v>69</x:v>
      </x:c>
      <x:c r="B72" s="6"/>
      <x:c r="C72" s="6"/>
      <x:c r="D72" s="6"/>
      <x:c r="E72" s="6"/>
      <x:c r="F72" s="6"/>
      <x:c r="G72" s="6"/>
      <x:c r="H72" s="14"/>
      <x:c r="I72" s="14"/>
      <x:c r="J72" s="12" t="n">
        <x:f>IF(B72="",0,IF(OR(B72="債務",B72="葬式費用"),-MAX(0,G72*H72-I72),IF(OR(B72="生命保険",B72="死亡退職金"),MAX(0,G72*H72-I72),MAX(0,G72*H72-I72))))</x:f>
        <x:v>0</x:v>
      </x:c>
    </x:row>
    <x:row r="73">
      <x:c r="A73" t="n">
        <x:v>70</x:v>
      </x:c>
      <x:c r="B73" s="6"/>
      <x:c r="C73" s="6"/>
      <x:c r="D73" s="6"/>
      <x:c r="E73" s="6"/>
      <x:c r="F73" s="6"/>
      <x:c r="G73" s="6"/>
      <x:c r="H73" s="14"/>
      <x:c r="I73" s="14"/>
      <x:c r="J73" s="12" t="n">
        <x:f>IF(B73="",0,IF(OR(B73="債務",B73="葬式費用"),-MAX(0,G73*H73-I73),IF(OR(B73="生命保険",B73="死亡退職金"),MAX(0,G73*H73-I73),MAX(0,G73*H73-I73))))</x:f>
        <x:v>0</x:v>
      </x:c>
    </x:row>
    <x:row r="74">
      <x:c r="A74" t="n">
        <x:v>71</x:v>
      </x:c>
      <x:c r="B74" s="6"/>
      <x:c r="C74" s="6"/>
      <x:c r="D74" s="6"/>
      <x:c r="E74" s="6"/>
      <x:c r="F74" s="6"/>
      <x:c r="G74" s="6"/>
      <x:c r="H74" s="14"/>
      <x:c r="I74" s="14"/>
      <x:c r="J74" s="12" t="n">
        <x:f>IF(B74="",0,IF(OR(B74="債務",B74="葬式費用"),-MAX(0,G74*H74-I74),IF(OR(B74="生命保険",B74="死亡退職金"),MAX(0,G74*H74-I74),MAX(0,G74*H74-I74))))</x:f>
        <x:v>0</x:v>
      </x:c>
    </x:row>
    <x:row r="75">
      <x:c r="A75" t="n">
        <x:v>72</x:v>
      </x:c>
      <x:c r="B75" s="6"/>
      <x:c r="C75" s="6"/>
      <x:c r="D75" s="6"/>
      <x:c r="E75" s="6"/>
      <x:c r="F75" s="6"/>
      <x:c r="G75" s="6"/>
      <x:c r="H75" s="14"/>
      <x:c r="I75" s="14"/>
      <x:c r="J75" s="12" t="n">
        <x:f>IF(B75="",0,IF(OR(B75="債務",B75="葬式費用"),-MAX(0,G75*H75-I75),IF(OR(B75="生命保険",B75="死亡退職金"),MAX(0,G75*H75-I75),MAX(0,G75*H75-I75))))</x:f>
        <x:v>0</x:v>
      </x:c>
    </x:row>
    <x:row r="76">
      <x:c r="A76" t="n">
        <x:v>73</x:v>
      </x:c>
      <x:c r="B76" s="6"/>
      <x:c r="C76" s="6"/>
      <x:c r="D76" s="6"/>
      <x:c r="E76" s="6"/>
      <x:c r="F76" s="6"/>
      <x:c r="G76" s="6"/>
      <x:c r="H76" s="14"/>
      <x:c r="I76" s="14"/>
      <x:c r="J76" s="12" t="n">
        <x:f>IF(B76="",0,IF(OR(B76="債務",B76="葬式費用"),-MAX(0,G76*H76-I76),IF(OR(B76="生命保険",B76="死亡退職金"),MAX(0,G76*H76-I76),MAX(0,G76*H76-I76))))</x:f>
        <x:v>0</x:v>
      </x:c>
    </x:row>
    <x:row r="77">
      <x:c r="A77" t="n">
        <x:v>74</x:v>
      </x:c>
      <x:c r="B77" s="6"/>
      <x:c r="C77" s="6"/>
      <x:c r="D77" s="6"/>
      <x:c r="E77" s="6"/>
      <x:c r="F77" s="6"/>
      <x:c r="G77" s="6"/>
      <x:c r="H77" s="14"/>
      <x:c r="I77" s="14"/>
      <x:c r="J77" s="12" t="n">
        <x:f>IF(B77="",0,IF(OR(B77="債務",B77="葬式費用"),-MAX(0,G77*H77-I77),IF(OR(B77="生命保険",B77="死亡退職金"),MAX(0,G77*H77-I77),MAX(0,G77*H77-I77))))</x:f>
        <x:v>0</x:v>
      </x:c>
    </x:row>
    <x:row r="78">
      <x:c r="A78" t="n">
        <x:v>75</x:v>
      </x:c>
      <x:c r="B78" s="6"/>
      <x:c r="C78" s="6"/>
      <x:c r="D78" s="6"/>
      <x:c r="E78" s="6"/>
      <x:c r="F78" s="6"/>
      <x:c r="G78" s="6"/>
      <x:c r="H78" s="14"/>
      <x:c r="I78" s="14"/>
      <x:c r="J78" s="12" t="n">
        <x:f>IF(B78="",0,IF(OR(B78="債務",B78="葬式費用"),-MAX(0,G78*H78-I78),IF(OR(B78="生命保険",B78="死亡退職金"),MAX(0,G78*H78-I78),MAX(0,G78*H78-I78))))</x:f>
        <x:v>0</x:v>
      </x:c>
    </x:row>
    <x:row r="79">
      <x:c r="A79" t="n">
        <x:v>76</x:v>
      </x:c>
      <x:c r="B79" s="6"/>
      <x:c r="C79" s="6"/>
      <x:c r="D79" s="6"/>
      <x:c r="E79" s="6"/>
      <x:c r="F79" s="6"/>
      <x:c r="G79" s="6"/>
      <x:c r="H79" s="14"/>
      <x:c r="I79" s="14"/>
      <x:c r="J79" s="12" t="n">
        <x:f>IF(B79="",0,IF(OR(B79="債務",B79="葬式費用"),-MAX(0,G79*H79-I79),IF(OR(B79="生命保険",B79="死亡退職金"),MAX(0,G79*H79-I79),MAX(0,G79*H79-I79))))</x:f>
        <x:v>0</x:v>
      </x:c>
    </x:row>
    <x:row r="80">
      <x:c r="A80" t="n">
        <x:v>77</x:v>
      </x:c>
      <x:c r="B80" s="6"/>
      <x:c r="C80" s="6"/>
      <x:c r="D80" s="6"/>
      <x:c r="E80" s="6"/>
      <x:c r="F80" s="6"/>
      <x:c r="G80" s="6"/>
      <x:c r="H80" s="14"/>
      <x:c r="I80" s="14"/>
      <x:c r="J80" s="12" t="n">
        <x:f>IF(B80="",0,IF(OR(B80="債務",B80="葬式費用"),-MAX(0,G80*H80-I80),IF(OR(B80="生命保険",B80="死亡退職金"),MAX(0,G80*H80-I80),MAX(0,G80*H80-I80))))</x:f>
        <x:v>0</x:v>
      </x:c>
    </x:row>
    <x:row r="81">
      <x:c r="A81" t="n">
        <x:v>78</x:v>
      </x:c>
      <x:c r="B81" s="6"/>
      <x:c r="C81" s="6"/>
      <x:c r="D81" s="6"/>
      <x:c r="E81" s="6"/>
      <x:c r="F81" s="6"/>
      <x:c r="G81" s="6"/>
      <x:c r="H81" s="14"/>
      <x:c r="I81" s="14"/>
      <x:c r="J81" s="12" t="n">
        <x:f>IF(B81="",0,IF(OR(B81="債務",B81="葬式費用"),-MAX(0,G81*H81-I81),IF(OR(B81="生命保険",B81="死亡退職金"),MAX(0,G81*H81-I81),MAX(0,G81*H81-I81))))</x:f>
        <x:v>0</x:v>
      </x:c>
    </x:row>
    <x:row r="82">
      <x:c r="A82" t="n">
        <x:v>79</x:v>
      </x:c>
      <x:c r="B82" s="6"/>
      <x:c r="C82" s="6"/>
      <x:c r="D82" s="6"/>
      <x:c r="E82" s="6"/>
      <x:c r="F82" s="6"/>
      <x:c r="G82" s="6"/>
      <x:c r="H82" s="14"/>
      <x:c r="I82" s="14"/>
      <x:c r="J82" s="12" t="n">
        <x:f>IF(B82="",0,IF(OR(B82="債務",B82="葬式費用"),-MAX(0,G82*H82-I82),IF(OR(B82="生命保険",B82="死亡退職金"),MAX(0,G82*H82-I82),MAX(0,G82*H82-I82))))</x:f>
        <x:v>0</x:v>
      </x:c>
    </x:row>
    <x:row r="83">
      <x:c r="A83" t="n">
        <x:v>80</x:v>
      </x:c>
      <x:c r="B83" s="6"/>
      <x:c r="C83" s="6"/>
      <x:c r="D83" s="6"/>
      <x:c r="E83" s="6"/>
      <x:c r="F83" s="6"/>
      <x:c r="G83" s="6"/>
      <x:c r="H83" s="14"/>
      <x:c r="I83" s="14"/>
      <x:c r="J83" s="12" t="n">
        <x:f>IF(B83="",0,IF(OR(B83="債務",B83="葬式費用"),-MAX(0,G83*H83-I83),IF(OR(B83="生命保険",B83="死亡退職金"),MAX(0,G83*H83-I83),MAX(0,G83*H83-I83))))</x:f>
        <x:v>0</x:v>
      </x:c>
    </x:row>
    <x:row r="84">
      <x:c r="A84" t="n">
        <x:v>81</x:v>
      </x:c>
      <x:c r="B84" s="6"/>
      <x:c r="C84" s="6"/>
      <x:c r="D84" s="6"/>
      <x:c r="E84" s="6"/>
      <x:c r="F84" s="6"/>
      <x:c r="G84" s="6"/>
      <x:c r="H84" s="14"/>
      <x:c r="I84" s="14"/>
      <x:c r="J84" s="12" t="n">
        <x:f>IF(B84="",0,IF(OR(B84="債務",B84="葬式費用"),-MAX(0,G84*H84-I84),IF(OR(B84="生命保険",B84="死亡退職金"),MAX(0,G84*H84-I84),MAX(0,G84*H84-I84))))</x:f>
        <x:v>0</x:v>
      </x:c>
    </x:row>
    <x:row r="85">
      <x:c r="A85" t="n">
        <x:v>82</x:v>
      </x:c>
      <x:c r="B85" s="6"/>
      <x:c r="C85" s="6"/>
      <x:c r="D85" s="6"/>
      <x:c r="E85" s="6"/>
      <x:c r="F85" s="6"/>
      <x:c r="G85" s="6"/>
      <x:c r="H85" s="14"/>
      <x:c r="I85" s="14"/>
      <x:c r="J85" s="12" t="n">
        <x:f>IF(B85="",0,IF(OR(B85="債務",B85="葬式費用"),-MAX(0,G85*H85-I85),IF(OR(B85="生命保険",B85="死亡退職金"),MAX(0,G85*H85-I85),MAX(0,G85*H85-I85))))</x:f>
        <x:v>0</x:v>
      </x:c>
    </x:row>
    <x:row r="86">
      <x:c r="A86" t="n">
        <x:v>83</x:v>
      </x:c>
      <x:c r="B86" s="6"/>
      <x:c r="C86" s="6"/>
      <x:c r="D86" s="6"/>
      <x:c r="E86" s="6"/>
      <x:c r="F86" s="6"/>
      <x:c r="G86" s="6"/>
      <x:c r="H86" s="14"/>
      <x:c r="I86" s="14"/>
      <x:c r="J86" s="12" t="n">
        <x:f>IF(B86="",0,IF(OR(B86="債務",B86="葬式費用"),-MAX(0,G86*H86-I86),IF(OR(B86="生命保険",B86="死亡退職金"),MAX(0,G86*H86-I86),MAX(0,G86*H86-I86))))</x:f>
        <x:v>0</x:v>
      </x:c>
    </x:row>
    <x:row r="87">
      <x:c r="A87" t="n">
        <x:v>84</x:v>
      </x:c>
      <x:c r="B87" s="6"/>
      <x:c r="C87" s="6"/>
      <x:c r="D87" s="6"/>
      <x:c r="E87" s="6"/>
      <x:c r="F87" s="6"/>
      <x:c r="G87" s="6"/>
      <x:c r="H87" s="14"/>
      <x:c r="I87" s="14"/>
      <x:c r="J87" s="12" t="n">
        <x:f>IF(B87="",0,IF(OR(B87="債務",B87="葬式費用"),-MAX(0,G87*H87-I87),IF(OR(B87="生命保険",B87="死亡退職金"),MAX(0,G87*H87-I87),MAX(0,G87*H87-I87))))</x:f>
        <x:v>0</x:v>
      </x:c>
    </x:row>
    <x:row r="88">
      <x:c r="A88" t="n">
        <x:v>85</x:v>
      </x:c>
      <x:c r="B88" s="6"/>
      <x:c r="C88" s="6"/>
      <x:c r="D88" s="6"/>
      <x:c r="E88" s="6"/>
      <x:c r="F88" s="6"/>
      <x:c r="G88" s="6"/>
      <x:c r="H88" s="14"/>
      <x:c r="I88" s="14"/>
      <x:c r="J88" s="12" t="n">
        <x:f>IF(B88="",0,IF(OR(B88="債務",B88="葬式費用"),-MAX(0,G88*H88-I88),IF(OR(B88="生命保険",B88="死亡退職金"),MAX(0,G88*H88-I88),MAX(0,G88*H88-I88))))</x:f>
        <x:v>0</x:v>
      </x:c>
    </x:row>
    <x:row r="89">
      <x:c r="A89" t="n">
        <x:v>86</x:v>
      </x:c>
      <x:c r="B89" s="6"/>
      <x:c r="C89" s="6"/>
      <x:c r="D89" s="6"/>
      <x:c r="E89" s="6"/>
      <x:c r="F89" s="6"/>
      <x:c r="G89" s="6"/>
      <x:c r="H89" s="14"/>
      <x:c r="I89" s="14"/>
      <x:c r="J89" s="12" t="n">
        <x:f>IF(B89="",0,IF(OR(B89="債務",B89="葬式費用"),-MAX(0,G89*H89-I89),IF(OR(B89="生命保険",B89="死亡退職金"),MAX(0,G89*H89-I89),MAX(0,G89*H89-I89))))</x:f>
        <x:v>0</x:v>
      </x:c>
    </x:row>
    <x:row r="90">
      <x:c r="A90" t="n">
        <x:v>87</x:v>
      </x:c>
      <x:c r="B90" s="6"/>
      <x:c r="C90" s="6"/>
      <x:c r="D90" s="6"/>
      <x:c r="E90" s="6"/>
      <x:c r="F90" s="6"/>
      <x:c r="G90" s="6"/>
      <x:c r="H90" s="14"/>
      <x:c r="I90" s="14"/>
      <x:c r="J90" s="12" t="n">
        <x:f>IF(B90="",0,IF(OR(B90="債務",B90="葬式費用"),-MAX(0,G90*H90-I90),IF(OR(B90="生命保険",B90="死亡退職金"),MAX(0,G90*H90-I90),MAX(0,G90*H90-I90))))</x:f>
        <x:v>0</x:v>
      </x:c>
    </x:row>
    <x:row r="91">
      <x:c r="A91" t="n">
        <x:v>88</x:v>
      </x:c>
      <x:c r="B91" s="6"/>
      <x:c r="C91" s="6"/>
      <x:c r="D91" s="6"/>
      <x:c r="E91" s="6"/>
      <x:c r="F91" s="6"/>
      <x:c r="G91" s="6"/>
      <x:c r="H91" s="14"/>
      <x:c r="I91" s="14"/>
      <x:c r="J91" s="12" t="n">
        <x:f>IF(B91="",0,IF(OR(B91="債務",B91="葬式費用"),-MAX(0,G91*H91-I91),IF(OR(B91="生命保険",B91="死亡退職金"),MAX(0,G91*H91-I91),MAX(0,G91*H91-I91))))</x:f>
        <x:v>0</x:v>
      </x:c>
    </x:row>
    <x:row r="92">
      <x:c r="A92" t="n">
        <x:v>89</x:v>
      </x:c>
      <x:c r="B92" s="6"/>
      <x:c r="C92" s="6"/>
      <x:c r="D92" s="6"/>
      <x:c r="E92" s="6"/>
      <x:c r="F92" s="6"/>
      <x:c r="G92" s="6"/>
      <x:c r="H92" s="14"/>
      <x:c r="I92" s="14"/>
      <x:c r="J92" s="12" t="n">
        <x:f>IF(B92="",0,IF(OR(B92="債務",B92="葬式費用"),-MAX(0,G92*H92-I92),IF(OR(B92="生命保険",B92="死亡退職金"),MAX(0,G92*H92-I92),MAX(0,G92*H92-I92))))</x:f>
        <x:v>0</x:v>
      </x:c>
    </x:row>
    <x:row r="93">
      <x:c r="A93" t="n">
        <x:v>90</x:v>
      </x:c>
      <x:c r="B93" s="6"/>
      <x:c r="C93" s="6"/>
      <x:c r="D93" s="6"/>
      <x:c r="E93" s="6"/>
      <x:c r="F93" s="6"/>
      <x:c r="G93" s="6"/>
      <x:c r="H93" s="14"/>
      <x:c r="I93" s="14"/>
      <x:c r="J93" s="12" t="n">
        <x:f>IF(B93="",0,IF(OR(B93="債務",B93="葬式費用"),-MAX(0,G93*H93-I93),IF(OR(B93="生命保険",B93="死亡退職金"),MAX(0,G93*H93-I93),MAX(0,G93*H93-I93))))</x:f>
        <x:v>0</x:v>
      </x:c>
    </x:row>
    <x:row r="94">
      <x:c r="A94" t="n">
        <x:v>91</x:v>
      </x:c>
      <x:c r="B94" s="6"/>
      <x:c r="C94" s="6"/>
      <x:c r="D94" s="6"/>
      <x:c r="E94" s="6"/>
      <x:c r="F94" s="6"/>
      <x:c r="G94" s="6"/>
      <x:c r="H94" s="14"/>
      <x:c r="I94" s="14"/>
      <x:c r="J94" s="12" t="n">
        <x:f>IF(B94="",0,IF(OR(B94="債務",B94="葬式費用"),-MAX(0,G94*H94-I94),IF(OR(B94="生命保険",B94="死亡退職金"),MAX(0,G94*H94-I94),MAX(0,G94*H94-I94))))</x:f>
        <x:v>0</x:v>
      </x:c>
    </x:row>
    <x:row r="95">
      <x:c r="A95" t="n">
        <x:v>92</x:v>
      </x:c>
      <x:c r="B95" s="6"/>
      <x:c r="C95" s="6"/>
      <x:c r="D95" s="6"/>
      <x:c r="E95" s="6"/>
      <x:c r="F95" s="6"/>
      <x:c r="G95" s="6"/>
      <x:c r="H95" s="14"/>
      <x:c r="I95" s="14"/>
      <x:c r="J95" s="12" t="n">
        <x:f>IF(B95="",0,IF(OR(B95="債務",B95="葬式費用"),-MAX(0,G95*H95-I95),IF(OR(B95="生命保険",B95="死亡退職金"),MAX(0,G95*H95-I95),MAX(0,G95*H95-I95))))</x:f>
        <x:v>0</x:v>
      </x:c>
    </x:row>
    <x:row r="96">
      <x:c r="A96" t="n">
        <x:v>93</x:v>
      </x:c>
      <x:c r="B96" s="6"/>
      <x:c r="C96" s="6"/>
      <x:c r="D96" s="6"/>
      <x:c r="E96" s="6"/>
      <x:c r="F96" s="6"/>
      <x:c r="G96" s="6"/>
      <x:c r="H96" s="14"/>
      <x:c r="I96" s="14"/>
      <x:c r="J96" s="12" t="n">
        <x:f>IF(B96="",0,IF(OR(B96="債務",B96="葬式費用"),-MAX(0,G96*H96-I96),IF(OR(B96="生命保険",B96="死亡退職金"),MAX(0,G96*H96-I96),MAX(0,G96*H96-I96))))</x:f>
        <x:v>0</x:v>
      </x:c>
    </x:row>
    <x:row r="97">
      <x:c r="A97" t="n">
        <x:v>94</x:v>
      </x:c>
      <x:c r="B97" s="6"/>
      <x:c r="C97" s="6"/>
      <x:c r="D97" s="6"/>
      <x:c r="E97" s="6"/>
      <x:c r="F97" s="6"/>
      <x:c r="G97" s="6"/>
      <x:c r="H97" s="14"/>
      <x:c r="I97" s="14"/>
      <x:c r="J97" s="12" t="n">
        <x:f>IF(B97="",0,IF(OR(B97="債務",B97="葬式費用"),-MAX(0,G97*H97-I97),IF(OR(B97="生命保険",B97="死亡退職金"),MAX(0,G97*H97-I97),MAX(0,G97*H97-I97))))</x:f>
        <x:v>0</x:v>
      </x:c>
    </x:row>
    <x:row r="98">
      <x:c r="A98" t="n">
        <x:v>95</x:v>
      </x:c>
      <x:c r="B98" s="6"/>
      <x:c r="C98" s="6"/>
      <x:c r="D98" s="6"/>
      <x:c r="E98" s="6"/>
      <x:c r="F98" s="6"/>
      <x:c r="G98" s="6"/>
      <x:c r="H98" s="14"/>
      <x:c r="I98" s="14"/>
      <x:c r="J98" s="12" t="n">
        <x:f>IF(B98="",0,IF(OR(B98="債務",B98="葬式費用"),-MAX(0,G98*H98-I98),IF(OR(B98="生命保険",B98="死亡退職金"),MAX(0,G98*H98-I98),MAX(0,G98*H98-I98))))</x:f>
        <x:v>0</x:v>
      </x:c>
    </x:row>
    <x:row r="99">
      <x:c r="A99" t="n">
        <x:v>96</x:v>
      </x:c>
      <x:c r="B99" s="6"/>
      <x:c r="C99" s="6"/>
      <x:c r="D99" s="6"/>
      <x:c r="E99" s="6"/>
      <x:c r="F99" s="6"/>
      <x:c r="G99" s="6"/>
      <x:c r="H99" s="14"/>
      <x:c r="I99" s="14"/>
      <x:c r="J99" s="12" t="n">
        <x:f>IF(B99="",0,IF(OR(B99="債務",B99="葬式費用"),-MAX(0,G99*H99-I99),IF(OR(B99="生命保険",B99="死亡退職金"),MAX(0,G99*H99-I99),MAX(0,G99*H99-I99))))</x:f>
        <x:v>0</x:v>
      </x:c>
    </x:row>
    <x:row r="100">
      <x:c r="A100" t="n">
        <x:v>97</x:v>
      </x:c>
      <x:c r="B100" s="6"/>
      <x:c r="C100" s="6"/>
      <x:c r="D100" s="6"/>
      <x:c r="E100" s="6"/>
      <x:c r="F100" s="6"/>
      <x:c r="G100" s="6"/>
      <x:c r="H100" s="14"/>
      <x:c r="I100" s="14"/>
      <x:c r="J100" s="12" t="n">
        <x:f>IF(B100="",0,IF(OR(B100="債務",B100="葬式費用"),-MAX(0,G100*H100-I100),IF(OR(B100="生命保険",B100="死亡退職金"),MAX(0,G100*H100-I100),MAX(0,G100*H100-I100))))</x:f>
        <x:v>0</x:v>
      </x:c>
    </x:row>
    <x:row r="101">
      <x:c r="A101" t="n">
        <x:v>98</x:v>
      </x:c>
      <x:c r="B101" s="6"/>
      <x:c r="C101" s="6"/>
      <x:c r="D101" s="6"/>
      <x:c r="E101" s="6"/>
      <x:c r="F101" s="6"/>
      <x:c r="G101" s="6"/>
      <x:c r="H101" s="14"/>
      <x:c r="I101" s="14"/>
      <x:c r="J101" s="12" t="n">
        <x:f>IF(B101="",0,IF(OR(B101="債務",B101="葬式費用"),-MAX(0,G101*H101-I101),IF(OR(B101="生命保険",B101="死亡退職金"),MAX(0,G101*H101-I101),MAX(0,G101*H101-I101))))</x:f>
        <x:v>0</x:v>
      </x:c>
    </x:row>
    <x:row r="102">
      <x:c r="A102" t="n">
        <x:v>99</x:v>
      </x:c>
      <x:c r="B102" s="6"/>
      <x:c r="C102" s="6"/>
      <x:c r="D102" s="6"/>
      <x:c r="E102" s="6"/>
      <x:c r="F102" s="6"/>
      <x:c r="G102" s="6"/>
      <x:c r="H102" s="14"/>
      <x:c r="I102" s="14"/>
      <x:c r="J102" s="12" t="n">
        <x:f>IF(B102="",0,IF(OR(B102="債務",B102="葬式費用"),-MAX(0,G102*H102-I102),IF(OR(B102="生命保険",B102="死亡退職金"),MAX(0,G102*H102-I102),MAX(0,G102*H102-I102))))</x:f>
        <x:v>0</x:v>
      </x:c>
    </x:row>
    <x:row r="103">
      <x:c r="A103" t="n">
        <x:v>100</x:v>
      </x:c>
      <x:c r="B103" s="6"/>
      <x:c r="C103" s="6"/>
      <x:c r="D103" s="6"/>
      <x:c r="E103" s="6"/>
      <x:c r="F103" s="6"/>
      <x:c r="G103" s="6"/>
      <x:c r="H103" s="14"/>
      <x:c r="I103" s="14"/>
      <x:c r="J103" s="12" t="n">
        <x:f>IF(B103="",0,IF(OR(B103="債務",B103="葬式費用"),-MAX(0,G103*H103-I103),IF(OR(B103="生命保険",B103="死亡退職金"),MAX(0,G103*H103-I103),MAX(0,G103*H103-I103))))</x:f>
        <x:v>0</x:v>
      </x:c>
    </x:row>
    <x:row r="104">
      <x:c r="A104" t="n">
        <x:v>101</x:v>
      </x:c>
      <x:c r="B104" s="6"/>
      <x:c r="C104" s="6"/>
      <x:c r="D104" s="6"/>
      <x:c r="E104" s="6"/>
      <x:c r="F104" s="6"/>
      <x:c r="G104" s="6"/>
      <x:c r="H104" s="14"/>
      <x:c r="I104" s="14"/>
      <x:c r="J104" s="12" t="n">
        <x:f>IF(B104="",0,IF(OR(B104="債務",B104="葬式費用"),-MAX(0,G104*H104-I104),IF(OR(B104="生命保険",B104="死亡退職金"),MAX(0,G104*H104-I104),MAX(0,G104*H104-I104))))</x:f>
        <x:v>0</x:v>
      </x:c>
    </x:row>
    <x:row r="105">
      <x:c r="A105" t="n">
        <x:v>102</x:v>
      </x:c>
      <x:c r="B105" s="6"/>
      <x:c r="C105" s="6"/>
      <x:c r="D105" s="6"/>
      <x:c r="E105" s="6"/>
      <x:c r="F105" s="6"/>
      <x:c r="G105" s="6"/>
      <x:c r="H105" s="14"/>
      <x:c r="I105" s="14"/>
      <x:c r="J105" s="12" t="n">
        <x:f>IF(B105="",0,IF(OR(B105="債務",B105="葬式費用"),-MAX(0,G105*H105-I105),IF(OR(B105="生命保険",B105="死亡退職金"),MAX(0,G105*H105-I105),MAX(0,G105*H105-I105))))</x:f>
        <x:v>0</x:v>
      </x:c>
    </x:row>
    <x:row r="106">
      <x:c r="A106" t="n">
        <x:v>103</x:v>
      </x:c>
      <x:c r="B106" s="6"/>
      <x:c r="C106" s="6"/>
      <x:c r="D106" s="6"/>
      <x:c r="E106" s="6"/>
      <x:c r="F106" s="6"/>
      <x:c r="G106" s="6"/>
      <x:c r="H106" s="14"/>
      <x:c r="I106" s="14"/>
      <x:c r="J106" s="12" t="n">
        <x:f>IF(B106="",0,IF(OR(B106="債務",B106="葬式費用"),-MAX(0,G106*H106-I106),IF(OR(B106="生命保険",B106="死亡退職金"),MAX(0,G106*H106-I106),MAX(0,G106*H106-I106))))</x:f>
        <x:v>0</x:v>
      </x:c>
    </x:row>
    <x:row r="107">
      <x:c r="A107" t="n">
        <x:v>104</x:v>
      </x:c>
      <x:c r="B107" s="6"/>
      <x:c r="C107" s="6"/>
      <x:c r="D107" s="6"/>
      <x:c r="E107" s="6"/>
      <x:c r="F107" s="6"/>
      <x:c r="G107" s="6"/>
      <x:c r="H107" s="14"/>
      <x:c r="I107" s="14"/>
      <x:c r="J107" s="12" t="n">
        <x:f>IF(B107="",0,IF(OR(B107="債務",B107="葬式費用"),-MAX(0,G107*H107-I107),IF(OR(B107="生命保険",B107="死亡退職金"),MAX(0,G107*H107-I107),MAX(0,G107*H107-I107))))</x:f>
        <x:v>0</x:v>
      </x:c>
    </x:row>
    <x:row r="108">
      <x:c r="A108" t="n">
        <x:v>105</x:v>
      </x:c>
      <x:c r="B108" s="6"/>
      <x:c r="C108" s="6"/>
      <x:c r="D108" s="6"/>
      <x:c r="E108" s="6"/>
      <x:c r="F108" s="6"/>
      <x:c r="G108" s="6"/>
      <x:c r="H108" s="14"/>
      <x:c r="I108" s="14"/>
      <x:c r="J108" s="12" t="n">
        <x:f>IF(B108="",0,IF(OR(B108="債務",B108="葬式費用"),-MAX(0,G108*H108-I108),IF(OR(B108="生命保険",B108="死亡退職金"),MAX(0,G108*H108-I108),MAX(0,G108*H108-I108))))</x:f>
        <x:v>0</x:v>
      </x:c>
    </x:row>
    <x:row r="109">
      <x:c r="A109" t="n">
        <x:v>106</x:v>
      </x:c>
      <x:c r="B109" s="6"/>
      <x:c r="C109" s="6"/>
      <x:c r="D109" s="6"/>
      <x:c r="E109" s="6"/>
      <x:c r="F109" s="6"/>
      <x:c r="G109" s="6"/>
      <x:c r="H109" s="14"/>
      <x:c r="I109" s="14"/>
      <x:c r="J109" s="12" t="n">
        <x:f>IF(B109="",0,IF(OR(B109="債務",B109="葬式費用"),-MAX(0,G109*H109-I109),IF(OR(B109="生命保険",B109="死亡退職金"),MAX(0,G109*H109-I109),MAX(0,G109*H109-I109))))</x:f>
        <x:v>0</x:v>
      </x:c>
    </x:row>
    <x:row r="110">
      <x:c r="A110" t="n">
        <x:v>107</x:v>
      </x:c>
      <x:c r="B110" s="6"/>
      <x:c r="C110" s="6"/>
      <x:c r="D110" s="6"/>
      <x:c r="E110" s="6"/>
      <x:c r="F110" s="6"/>
      <x:c r="G110" s="6"/>
      <x:c r="H110" s="14"/>
      <x:c r="I110" s="14"/>
      <x:c r="J110" s="12" t="n">
        <x:f>IF(B110="",0,IF(OR(B110="債務",B110="葬式費用"),-MAX(0,G110*H110-I110),IF(OR(B110="生命保険",B110="死亡退職金"),MAX(0,G110*H110-I110),MAX(0,G110*H110-I110))))</x:f>
        <x:v>0</x:v>
      </x:c>
    </x:row>
    <x:row r="111">
      <x:c r="A111" t="n">
        <x:v>108</x:v>
      </x:c>
      <x:c r="B111" s="6"/>
      <x:c r="C111" s="6"/>
      <x:c r="D111" s="6"/>
      <x:c r="E111" s="6"/>
      <x:c r="F111" s="6"/>
      <x:c r="G111" s="6"/>
      <x:c r="H111" s="14"/>
      <x:c r="I111" s="14"/>
      <x:c r="J111" s="12" t="n">
        <x:f>IF(B111="",0,IF(OR(B111="債務",B111="葬式費用"),-MAX(0,G111*H111-I111),IF(OR(B111="生命保険",B111="死亡退職金"),MAX(0,G111*H111-I111),MAX(0,G111*H111-I111))))</x:f>
        <x:v>0</x:v>
      </x:c>
    </x:row>
    <x:row r="112">
      <x:c r="A112" t="n">
        <x:v>109</x:v>
      </x:c>
      <x:c r="B112" s="6"/>
      <x:c r="C112" s="6"/>
      <x:c r="D112" s="6"/>
      <x:c r="E112" s="6"/>
      <x:c r="F112" s="6"/>
      <x:c r="G112" s="6"/>
      <x:c r="H112" s="14"/>
      <x:c r="I112" s="14"/>
      <x:c r="J112" s="12" t="n">
        <x:f>IF(B112="",0,IF(OR(B112="債務",B112="葬式費用"),-MAX(0,G112*H112-I112),IF(OR(B112="生命保険",B112="死亡退職金"),MAX(0,G112*H112-I112),MAX(0,G112*H112-I112))))</x:f>
        <x:v>0</x:v>
      </x:c>
    </x:row>
    <x:row r="113">
      <x:c r="A113" t="n">
        <x:v>110</x:v>
      </x:c>
      <x:c r="B113" s="6"/>
      <x:c r="C113" s="6"/>
      <x:c r="D113" s="6"/>
      <x:c r="E113" s="6"/>
      <x:c r="F113" s="6"/>
      <x:c r="G113" s="6"/>
      <x:c r="H113" s="14"/>
      <x:c r="I113" s="14"/>
      <x:c r="J113" s="12" t="n">
        <x:f>IF(B113="",0,IF(OR(B113="債務",B113="葬式費用"),-MAX(0,G113*H113-I113),IF(OR(B113="生命保険",B113="死亡退職金"),MAX(0,G113*H113-I113),MAX(0,G113*H113-I113))))</x:f>
        <x:v>0</x:v>
      </x:c>
    </x:row>
    <x:row r="114">
      <x:c r="A114" t="n">
        <x:v>111</x:v>
      </x:c>
      <x:c r="B114" s="6"/>
      <x:c r="C114" s="6"/>
      <x:c r="D114" s="6"/>
      <x:c r="E114" s="6"/>
      <x:c r="F114" s="6"/>
      <x:c r="G114" s="6"/>
      <x:c r="H114" s="14"/>
      <x:c r="I114" s="14"/>
      <x:c r="J114" s="12" t="n">
        <x:f>IF(B114="",0,IF(OR(B114="債務",B114="葬式費用"),-MAX(0,G114*H114-I114),IF(OR(B114="生命保険",B114="死亡退職金"),MAX(0,G114*H114-I114),MAX(0,G114*H114-I114))))</x:f>
        <x:v>0</x:v>
      </x:c>
    </x:row>
    <x:row r="115">
      <x:c r="A115" t="n">
        <x:v>112</x:v>
      </x:c>
      <x:c r="B115" s="6"/>
      <x:c r="C115" s="6"/>
      <x:c r="D115" s="6"/>
      <x:c r="E115" s="6"/>
      <x:c r="F115" s="6"/>
      <x:c r="G115" s="6"/>
      <x:c r="H115" s="14"/>
      <x:c r="I115" s="14"/>
      <x:c r="J115" s="12" t="n">
        <x:f>IF(B115="",0,IF(OR(B115="債務",B115="葬式費用"),-MAX(0,G115*H115-I115),IF(OR(B115="生命保険",B115="死亡退職金"),MAX(0,G115*H115-I115),MAX(0,G115*H115-I115))))</x:f>
        <x:v>0</x:v>
      </x:c>
    </x:row>
    <x:row r="116">
      <x:c r="A116" t="n">
        <x:v>113</x:v>
      </x:c>
      <x:c r="B116" s="6"/>
      <x:c r="C116" s="6"/>
      <x:c r="D116" s="6"/>
      <x:c r="E116" s="6"/>
      <x:c r="F116" s="6"/>
      <x:c r="G116" s="6"/>
      <x:c r="H116" s="14"/>
      <x:c r="I116" s="14"/>
      <x:c r="J116" s="12" t="n">
        <x:f>IF(B116="",0,IF(OR(B116="債務",B116="葬式費用"),-MAX(0,G116*H116-I116),IF(OR(B116="生命保険",B116="死亡退職金"),MAX(0,G116*H116-I116),MAX(0,G116*H116-I116))))</x:f>
        <x:v>0</x:v>
      </x:c>
    </x:row>
    <x:row r="117">
      <x:c r="A117" t="n">
        <x:v>114</x:v>
      </x:c>
      <x:c r="B117" s="6"/>
      <x:c r="C117" s="6"/>
      <x:c r="D117" s="6"/>
      <x:c r="E117" s="6"/>
      <x:c r="F117" s="6"/>
      <x:c r="G117" s="6"/>
      <x:c r="H117" s="14"/>
      <x:c r="I117" s="14"/>
      <x:c r="J117" s="12" t="n">
        <x:f>IF(B117="",0,IF(OR(B117="債務",B117="葬式費用"),-MAX(0,G117*H117-I117),IF(OR(B117="生命保険",B117="死亡退職金"),MAX(0,G117*H117-I117),MAX(0,G117*H117-I117))))</x:f>
        <x:v>0</x:v>
      </x:c>
    </x:row>
    <x:row r="118">
      <x:c r="A118" t="n">
        <x:v>115</x:v>
      </x:c>
      <x:c r="B118" s="6"/>
      <x:c r="C118" s="6"/>
      <x:c r="D118" s="6"/>
      <x:c r="E118" s="6"/>
      <x:c r="F118" s="6"/>
      <x:c r="G118" s="6"/>
      <x:c r="H118" s="14"/>
      <x:c r="I118" s="14"/>
      <x:c r="J118" s="12" t="n">
        <x:f>IF(B118="",0,IF(OR(B118="債務",B118="葬式費用"),-MAX(0,G118*H118-I118),IF(OR(B118="生命保険",B118="死亡退職金"),MAX(0,G118*H118-I118),MAX(0,G118*H118-I118))))</x:f>
        <x:v>0</x:v>
      </x:c>
    </x:row>
    <x:row r="119">
      <x:c r="A119" t="n">
        <x:v>116</x:v>
      </x:c>
      <x:c r="B119" s="6"/>
      <x:c r="C119" s="6"/>
      <x:c r="D119" s="6"/>
      <x:c r="E119" s="6"/>
      <x:c r="F119" s="6"/>
      <x:c r="G119" s="6"/>
      <x:c r="H119" s="14"/>
      <x:c r="I119" s="14"/>
      <x:c r="J119" s="12" t="n">
        <x:f>IF(B119="",0,IF(OR(B119="債務",B119="葬式費用"),-MAX(0,G119*H119-I119),IF(OR(B119="生命保険",B119="死亡退職金"),MAX(0,G119*H119-I119),MAX(0,G119*H119-I119))))</x:f>
        <x:v>0</x:v>
      </x:c>
    </x:row>
    <x:row r="120">
      <x:c r="A120" t="n">
        <x:v>117</x:v>
      </x:c>
      <x:c r="B120" s="6"/>
      <x:c r="C120" s="6"/>
      <x:c r="D120" s="6"/>
      <x:c r="E120" s="6"/>
      <x:c r="F120" s="6"/>
      <x:c r="G120" s="6"/>
      <x:c r="H120" s="14"/>
      <x:c r="I120" s="14"/>
      <x:c r="J120" s="12" t="n">
        <x:f>IF(B120="",0,IF(OR(B120="債務",B120="葬式費用"),-MAX(0,G120*H120-I120),IF(OR(B120="生命保険",B120="死亡退職金"),MAX(0,G120*H120-I120),MAX(0,G120*H120-I120))))</x:f>
        <x:v>0</x:v>
      </x:c>
    </x:row>
    <x:row r="121">
      <x:c r="A121" t="n">
        <x:v>118</x:v>
      </x:c>
      <x:c r="B121" s="6"/>
      <x:c r="C121" s="6"/>
      <x:c r="D121" s="6"/>
      <x:c r="E121" s="6"/>
      <x:c r="F121" s="6"/>
      <x:c r="G121" s="6"/>
      <x:c r="H121" s="14"/>
      <x:c r="I121" s="14"/>
      <x:c r="J121" s="12" t="n">
        <x:f>IF(B121="",0,IF(OR(B121="債務",B121="葬式費用"),-MAX(0,G121*H121-I121),IF(OR(B121="生命保険",B121="死亡退職金"),MAX(0,G121*H121-I121),MAX(0,G121*H121-I121))))</x:f>
        <x:v>0</x:v>
      </x:c>
    </x:row>
    <x:row r="122">
      <x:c r="A122" t="n">
        <x:v>119</x:v>
      </x:c>
      <x:c r="B122" s="6"/>
      <x:c r="C122" s="6"/>
      <x:c r="D122" s="6"/>
      <x:c r="E122" s="6"/>
      <x:c r="F122" s="6"/>
      <x:c r="G122" s="6"/>
      <x:c r="H122" s="14"/>
      <x:c r="I122" s="14"/>
      <x:c r="J122" s="12" t="n">
        <x:f>IF(B122="",0,IF(OR(B122="債務",B122="葬式費用"),-MAX(0,G122*H122-I122),IF(OR(B122="生命保険",B122="死亡退職金"),MAX(0,G122*H122-I122),MAX(0,G122*H122-I122))))</x:f>
        <x:v>0</x:v>
      </x:c>
    </x:row>
    <x:row r="123">
      <x:c r="A123" t="n">
        <x:v>120</x:v>
      </x:c>
      <x:c r="B123" s="6"/>
      <x:c r="C123" s="6"/>
      <x:c r="D123" s="6"/>
      <x:c r="E123" s="6"/>
      <x:c r="F123" s="6"/>
      <x:c r="G123" s="6"/>
      <x:c r="H123" s="14"/>
      <x:c r="I123" s="14"/>
      <x:c r="J123" s="12" t="n">
        <x:f>IF(B123="",0,IF(OR(B123="債務",B123="葬式費用"),-MAX(0,G123*H123-I123),IF(OR(B123="生命保険",B123="死亡退職金"),MAX(0,G123*H123-I123),MAX(0,G123*H123-I123))))</x:f>
        <x:v>0</x:v>
      </x:c>
    </x:row>
    <x:row r="124">
      <x:c r="A124" t="n">
        <x:v>121</x:v>
      </x:c>
      <x:c r="B124" s="6"/>
      <x:c r="C124" s="6"/>
      <x:c r="D124" s="6"/>
      <x:c r="E124" s="6"/>
      <x:c r="F124" s="6"/>
      <x:c r="G124" s="6"/>
      <x:c r="H124" s="14"/>
      <x:c r="I124" s="14"/>
      <x:c r="J124" s="12" t="n">
        <x:f>IF(B124="",0,IF(OR(B124="債務",B124="葬式費用"),-MAX(0,G124*H124-I124),IF(OR(B124="生命保険",B124="死亡退職金"),MAX(0,G124*H124-I124),MAX(0,G124*H124-I124))))</x:f>
        <x:v>0</x:v>
      </x:c>
    </x:row>
    <x:row r="125">
      <x:c r="A125" t="n">
        <x:v>122</x:v>
      </x:c>
      <x:c r="B125" s="6"/>
      <x:c r="C125" s="6"/>
      <x:c r="D125" s="6"/>
      <x:c r="E125" s="6"/>
      <x:c r="F125" s="6"/>
      <x:c r="G125" s="6"/>
      <x:c r="H125" s="14"/>
      <x:c r="I125" s="14"/>
      <x:c r="J125" s="12" t="n">
        <x:f>IF(B125="",0,IF(OR(B125="債務",B125="葬式費用"),-MAX(0,G125*H125-I125),IF(OR(B125="生命保険",B125="死亡退職金"),MAX(0,G125*H125-I125),MAX(0,G125*H125-I125))))</x:f>
        <x:v>0</x:v>
      </x:c>
    </x:row>
    <x:row r="126">
      <x:c r="A126" t="n">
        <x:v>123</x:v>
      </x:c>
      <x:c r="B126" s="6"/>
      <x:c r="C126" s="6"/>
      <x:c r="D126" s="6"/>
      <x:c r="E126" s="6"/>
      <x:c r="F126" s="6"/>
      <x:c r="G126" s="6"/>
      <x:c r="H126" s="14"/>
      <x:c r="I126" s="14"/>
      <x:c r="J126" s="12" t="n">
        <x:f>IF(B126="",0,IF(OR(B126="債務",B126="葬式費用"),-MAX(0,G126*H126-I126),IF(OR(B126="生命保険",B126="死亡退職金"),MAX(0,G126*H126-I126),MAX(0,G126*H126-I126))))</x:f>
        <x:v>0</x:v>
      </x:c>
    </x:row>
    <x:row r="127">
      <x:c r="A127" t="n">
        <x:v>124</x:v>
      </x:c>
      <x:c r="B127" s="6"/>
      <x:c r="C127" s="6"/>
      <x:c r="D127" s="6"/>
      <x:c r="E127" s="6"/>
      <x:c r="F127" s="6"/>
      <x:c r="G127" s="6"/>
      <x:c r="H127" s="14"/>
      <x:c r="I127" s="14"/>
      <x:c r="J127" s="12" t="n">
        <x:f>IF(B127="",0,IF(OR(B127="債務",B127="葬式費用"),-MAX(0,G127*H127-I127),IF(OR(B127="生命保険",B127="死亡退職金"),MAX(0,G127*H127-I127),MAX(0,G127*H127-I127))))</x:f>
        <x:v>0</x:v>
      </x:c>
    </x:row>
    <x:row r="128">
      <x:c r="A128" t="n">
        <x:v>125</x:v>
      </x:c>
      <x:c r="B128" s="6"/>
      <x:c r="C128" s="6"/>
      <x:c r="D128" s="6"/>
      <x:c r="E128" s="6"/>
      <x:c r="F128" s="6"/>
      <x:c r="G128" s="6"/>
      <x:c r="H128" s="14"/>
      <x:c r="I128" s="14"/>
      <x:c r="J128" s="12" t="n">
        <x:f>IF(B128="",0,IF(OR(B128="債務",B128="葬式費用"),-MAX(0,G128*H128-I128),IF(OR(B128="生命保険",B128="死亡退職金"),MAX(0,G128*H128-I128),MAX(0,G128*H128-I128))))</x:f>
        <x:v>0</x:v>
      </x:c>
    </x:row>
    <x:row r="129">
      <x:c r="A129" t="n">
        <x:v>126</x:v>
      </x:c>
      <x:c r="B129" s="6"/>
      <x:c r="C129" s="6"/>
      <x:c r="D129" s="6"/>
      <x:c r="E129" s="6"/>
      <x:c r="F129" s="6"/>
      <x:c r="G129" s="6"/>
      <x:c r="H129" s="14"/>
      <x:c r="I129" s="14"/>
      <x:c r="J129" s="12" t="n">
        <x:f>IF(B129="",0,IF(OR(B129="債務",B129="葬式費用"),-MAX(0,G129*H129-I129),IF(OR(B129="生命保険",B129="死亡退職金"),MAX(0,G129*H129-I129),MAX(0,G129*H129-I129))))</x:f>
        <x:v>0</x:v>
      </x:c>
    </x:row>
    <x:row r="130">
      <x:c r="A130" t="n">
        <x:v>127</x:v>
      </x:c>
      <x:c r="B130" s="6"/>
      <x:c r="C130" s="6"/>
      <x:c r="D130" s="6"/>
      <x:c r="E130" s="6"/>
      <x:c r="F130" s="6"/>
      <x:c r="G130" s="6"/>
      <x:c r="H130" s="14"/>
      <x:c r="I130" s="14"/>
      <x:c r="J130" s="12" t="n">
        <x:f>IF(B130="",0,IF(OR(B130="債務",B130="葬式費用"),-MAX(0,G130*H130-I130),IF(OR(B130="生命保険",B130="死亡退職金"),MAX(0,G130*H130-I130),MAX(0,G130*H130-I130))))</x:f>
        <x:v>0</x:v>
      </x:c>
    </x:row>
    <x:row r="131">
      <x:c r="A131" t="n">
        <x:v>128</x:v>
      </x:c>
      <x:c r="B131" s="6"/>
      <x:c r="C131" s="6"/>
      <x:c r="D131" s="6"/>
      <x:c r="E131" s="6"/>
      <x:c r="F131" s="6"/>
      <x:c r="G131" s="6"/>
      <x:c r="H131" s="14"/>
      <x:c r="I131" s="14"/>
      <x:c r="J131" s="12" t="n">
        <x:f>IF(B131="",0,IF(OR(B131="債務",B131="葬式費用"),-MAX(0,G131*H131-I131),IF(OR(B131="生命保険",B131="死亡退職金"),MAX(0,G131*H131-I131),MAX(0,G131*H131-I131))))</x:f>
        <x:v>0</x:v>
      </x:c>
    </x:row>
    <x:row r="132">
      <x:c r="A132" t="n">
        <x:v>129</x:v>
      </x:c>
      <x:c r="B132" s="6"/>
      <x:c r="C132" s="6"/>
      <x:c r="D132" s="6"/>
      <x:c r="E132" s="6"/>
      <x:c r="F132" s="6"/>
      <x:c r="G132" s="6"/>
      <x:c r="H132" s="14"/>
      <x:c r="I132" s="14"/>
      <x:c r="J132" s="12" t="n">
        <x:f>IF(B132="",0,IF(OR(B132="債務",B132="葬式費用"),-MAX(0,G132*H132-I132),IF(OR(B132="生命保険",B132="死亡退職金"),MAX(0,G132*H132-I132),MAX(0,G132*H132-I132))))</x:f>
        <x:v>0</x:v>
      </x:c>
    </x:row>
    <x:row r="133">
      <x:c r="A133" t="n">
        <x:v>130</x:v>
      </x:c>
      <x:c r="B133" s="6"/>
      <x:c r="C133" s="6"/>
      <x:c r="D133" s="6"/>
      <x:c r="E133" s="6"/>
      <x:c r="F133" s="6"/>
      <x:c r="G133" s="6"/>
      <x:c r="H133" s="14"/>
      <x:c r="I133" s="14"/>
      <x:c r="J133" s="12" t="n">
        <x:f>IF(B133="",0,IF(OR(B133="債務",B133="葬式費用"),-MAX(0,G133*H133-I133),IF(OR(B133="生命保険",B133="死亡退職金"),MAX(0,G133*H133-I133),MAX(0,G133*H133-I133))))</x:f>
        <x:v>0</x:v>
      </x:c>
    </x:row>
    <x:row r="134">
      <x:c r="A134" t="n">
        <x:v>131</x:v>
      </x:c>
      <x:c r="B134" s="6"/>
      <x:c r="C134" s="6"/>
      <x:c r="D134" s="6"/>
      <x:c r="E134" s="6"/>
      <x:c r="F134" s="6"/>
      <x:c r="G134" s="6"/>
      <x:c r="H134" s="14"/>
      <x:c r="I134" s="14"/>
      <x:c r="J134" s="12" t="n">
        <x:f>IF(B134="",0,IF(OR(B134="債務",B134="葬式費用"),-MAX(0,G134*H134-I134),IF(OR(B134="生命保険",B134="死亡退職金"),MAX(0,G134*H134-I134),MAX(0,G134*H134-I134))))</x:f>
        <x:v>0</x:v>
      </x:c>
    </x:row>
    <x:row r="135">
      <x:c r="A135" t="n">
        <x:v>132</x:v>
      </x:c>
      <x:c r="B135" s="6"/>
      <x:c r="C135" s="6"/>
      <x:c r="D135" s="6"/>
      <x:c r="E135" s="6"/>
      <x:c r="F135" s="6"/>
      <x:c r="G135" s="6"/>
      <x:c r="H135" s="14"/>
      <x:c r="I135" s="14"/>
      <x:c r="J135" s="12" t="n">
        <x:f>IF(B135="",0,IF(OR(B135="債務",B135="葬式費用"),-MAX(0,G135*H135-I135),IF(OR(B135="生命保険",B135="死亡退職金"),MAX(0,G135*H135-I135),MAX(0,G135*H135-I135))))</x:f>
        <x:v>0</x:v>
      </x:c>
    </x:row>
    <x:row r="136">
      <x:c r="A136" t="n">
        <x:v>133</x:v>
      </x:c>
      <x:c r="B136" s="6"/>
      <x:c r="C136" s="6"/>
      <x:c r="D136" s="6"/>
      <x:c r="E136" s="6"/>
      <x:c r="F136" s="6"/>
      <x:c r="G136" s="6"/>
      <x:c r="H136" s="14"/>
      <x:c r="I136" s="14"/>
      <x:c r="J136" s="12" t="n">
        <x:f>IF(B136="",0,IF(OR(B136="債務",B136="葬式費用"),-MAX(0,G136*H136-I136),IF(OR(B136="生命保険",B136="死亡退職金"),MAX(0,G136*H136-I136),MAX(0,G136*H136-I136))))</x:f>
        <x:v>0</x:v>
      </x:c>
    </x:row>
    <x:row r="137">
      <x:c r="A137" t="n">
        <x:v>134</x:v>
      </x:c>
      <x:c r="B137" s="6"/>
      <x:c r="C137" s="6"/>
      <x:c r="D137" s="6"/>
      <x:c r="E137" s="6"/>
      <x:c r="F137" s="6"/>
      <x:c r="G137" s="6"/>
      <x:c r="H137" s="14"/>
      <x:c r="I137" s="14"/>
      <x:c r="J137" s="12" t="n">
        <x:f>IF(B137="",0,IF(OR(B137="債務",B137="葬式費用"),-MAX(0,G137*H137-I137),IF(OR(B137="生命保険",B137="死亡退職金"),MAX(0,G137*H137-I137),MAX(0,G137*H137-I137))))</x:f>
        <x:v>0</x:v>
      </x:c>
    </x:row>
    <x:row r="138">
      <x:c r="A138" t="n">
        <x:v>135</x:v>
      </x:c>
      <x:c r="B138" s="6"/>
      <x:c r="C138" s="6"/>
      <x:c r="D138" s="6"/>
      <x:c r="E138" s="6"/>
      <x:c r="F138" s="6"/>
      <x:c r="G138" s="6"/>
      <x:c r="H138" s="14"/>
      <x:c r="I138" s="14"/>
      <x:c r="J138" s="12" t="n">
        <x:f>IF(B138="",0,IF(OR(B138="債務",B138="葬式費用"),-MAX(0,G138*H138-I138),IF(OR(B138="生命保険",B138="死亡退職金"),MAX(0,G138*H138-I138),MAX(0,G138*H138-I138))))</x:f>
        <x:v>0</x:v>
      </x:c>
    </x:row>
    <x:row r="139">
      <x:c r="A139" t="n">
        <x:v>136</x:v>
      </x:c>
      <x:c r="B139" s="6"/>
      <x:c r="C139" s="6"/>
      <x:c r="D139" s="6"/>
      <x:c r="E139" s="6"/>
      <x:c r="F139" s="6"/>
      <x:c r="G139" s="6"/>
      <x:c r="H139" s="14"/>
      <x:c r="I139" s="14"/>
      <x:c r="J139" s="12" t="n">
        <x:f>IF(B139="",0,IF(OR(B139="債務",B139="葬式費用"),-MAX(0,G139*H139-I139),IF(OR(B139="生命保険",B139="死亡退職金"),MAX(0,G139*H139-I139),MAX(0,G139*H139-I139))))</x:f>
        <x:v>0</x:v>
      </x:c>
    </x:row>
    <x:row r="140">
      <x:c r="A140" t="n">
        <x:v>137</x:v>
      </x:c>
      <x:c r="B140" s="6"/>
      <x:c r="C140" s="6"/>
      <x:c r="D140" s="6"/>
      <x:c r="E140" s="6"/>
      <x:c r="F140" s="6"/>
      <x:c r="G140" s="6"/>
      <x:c r="H140" s="14"/>
      <x:c r="I140" s="14"/>
      <x:c r="J140" s="12" t="n">
        <x:f>IF(B140="",0,IF(OR(B140="債務",B140="葬式費用"),-MAX(0,G140*H140-I140),IF(OR(B140="生命保険",B140="死亡退職金"),MAX(0,G140*H140-I140),MAX(0,G140*H140-I140))))</x:f>
        <x:v>0</x:v>
      </x:c>
    </x:row>
    <x:row r="141">
      <x:c r="A141" t="n">
        <x:v>138</x:v>
      </x:c>
      <x:c r="B141" s="6"/>
      <x:c r="C141" s="6"/>
      <x:c r="D141" s="6"/>
      <x:c r="E141" s="6"/>
      <x:c r="F141" s="6"/>
      <x:c r="G141" s="6"/>
      <x:c r="H141" s="14"/>
      <x:c r="I141" s="14"/>
      <x:c r="J141" s="12" t="n">
        <x:f>IF(B141="",0,IF(OR(B141="債務",B141="葬式費用"),-MAX(0,G141*H141-I141),IF(OR(B141="生命保険",B141="死亡退職金"),MAX(0,G141*H141-I141),MAX(0,G141*H141-I141))))</x:f>
        <x:v>0</x:v>
      </x:c>
    </x:row>
    <x:row r="142">
      <x:c r="A142" t="n">
        <x:v>139</x:v>
      </x:c>
      <x:c r="B142" s="6"/>
      <x:c r="C142" s="6"/>
      <x:c r="D142" s="6"/>
      <x:c r="E142" s="6"/>
      <x:c r="F142" s="6"/>
      <x:c r="G142" s="6"/>
      <x:c r="H142" s="14"/>
      <x:c r="I142" s="14"/>
      <x:c r="J142" s="12" t="n">
        <x:f>IF(B142="",0,IF(OR(B142="債務",B142="葬式費用"),-MAX(0,G142*H142-I142),IF(OR(B142="生命保険",B142="死亡退職金"),MAX(0,G142*H142-I142),MAX(0,G142*H142-I142))))</x:f>
        <x:v>0</x:v>
      </x:c>
    </x:row>
    <x:row r="143">
      <x:c r="A143" t="n">
        <x:v>140</x:v>
      </x:c>
      <x:c r="B143" s="6"/>
      <x:c r="C143" s="6"/>
      <x:c r="D143" s="6"/>
      <x:c r="E143" s="6"/>
      <x:c r="F143" s="6"/>
      <x:c r="G143" s="6"/>
      <x:c r="H143" s="14"/>
      <x:c r="I143" s="14"/>
      <x:c r="J143" s="12" t="n">
        <x:f>IF(B143="",0,IF(OR(B143="債務",B143="葬式費用"),-MAX(0,G143*H143-I143),IF(OR(B143="生命保険",B143="死亡退職金"),MAX(0,G143*H143-I143),MAX(0,G143*H143-I143))))</x:f>
        <x:v>0</x:v>
      </x:c>
    </x:row>
    <x:row r="144">
      <x:c r="A144" t="n">
        <x:v>141</x:v>
      </x:c>
      <x:c r="B144" s="6"/>
      <x:c r="C144" s="6"/>
      <x:c r="D144" s="6"/>
      <x:c r="E144" s="6"/>
      <x:c r="F144" s="6"/>
      <x:c r="G144" s="6"/>
      <x:c r="H144" s="14"/>
      <x:c r="I144" s="14"/>
      <x:c r="J144" s="12" t="n">
        <x:f>IF(B144="",0,IF(OR(B144="債務",B144="葬式費用"),-MAX(0,G144*H144-I144),IF(OR(B144="生命保険",B144="死亡退職金"),MAX(0,G144*H144-I144),MAX(0,G144*H144-I144))))</x:f>
        <x:v>0</x:v>
      </x:c>
    </x:row>
    <x:row r="145">
      <x:c r="A145" t="n">
        <x:v>142</x:v>
      </x:c>
      <x:c r="B145" s="6"/>
      <x:c r="C145" s="6"/>
      <x:c r="D145" s="6"/>
      <x:c r="E145" s="6"/>
      <x:c r="F145" s="6"/>
      <x:c r="G145" s="6"/>
      <x:c r="H145" s="14"/>
      <x:c r="I145" s="14"/>
      <x:c r="J145" s="12" t="n">
        <x:f>IF(B145="",0,IF(OR(B145="債務",B145="葬式費用"),-MAX(0,G145*H145-I145),IF(OR(B145="生命保険",B145="死亡退職金"),MAX(0,G145*H145-I145),MAX(0,G145*H145-I145))))</x:f>
        <x:v>0</x:v>
      </x:c>
    </x:row>
    <x:row r="146">
      <x:c r="A146" t="n">
        <x:v>143</x:v>
      </x:c>
      <x:c r="B146" s="6"/>
      <x:c r="C146" s="6"/>
      <x:c r="D146" s="6"/>
      <x:c r="E146" s="6"/>
      <x:c r="F146" s="6"/>
      <x:c r="G146" s="6"/>
      <x:c r="H146" s="14"/>
      <x:c r="I146" s="14"/>
      <x:c r="J146" s="12" t="n">
        <x:f>IF(B146="",0,IF(OR(B146="債務",B146="葬式費用"),-MAX(0,G146*H146-I146),IF(OR(B146="生命保険",B146="死亡退職金"),MAX(0,G146*H146-I146),MAX(0,G146*H146-I146))))</x:f>
        <x:v>0</x:v>
      </x:c>
    </x:row>
    <x:row r="147">
      <x:c r="A147" t="n">
        <x:v>144</x:v>
      </x:c>
      <x:c r="B147" s="6"/>
      <x:c r="C147" s="6"/>
      <x:c r="D147" s="6"/>
      <x:c r="E147" s="6"/>
      <x:c r="F147" s="6"/>
      <x:c r="G147" s="6"/>
      <x:c r="H147" s="14"/>
      <x:c r="I147" s="14"/>
      <x:c r="J147" s="12" t="n">
        <x:f>IF(B147="",0,IF(OR(B147="債務",B147="葬式費用"),-MAX(0,G147*H147-I147),IF(OR(B147="生命保険",B147="死亡退職金"),MAX(0,G147*H147-I147),MAX(0,G147*H147-I147))))</x:f>
        <x:v>0</x:v>
      </x:c>
    </x:row>
    <x:row r="148">
      <x:c r="A148" t="n">
        <x:v>145</x:v>
      </x:c>
      <x:c r="B148" s="6"/>
      <x:c r="C148" s="6"/>
      <x:c r="D148" s="6"/>
      <x:c r="E148" s="6"/>
      <x:c r="F148" s="6"/>
      <x:c r="G148" s="6"/>
      <x:c r="H148" s="14"/>
      <x:c r="I148" s="14"/>
      <x:c r="J148" s="12" t="n">
        <x:f>IF(B148="",0,IF(OR(B148="債務",B148="葬式費用"),-MAX(0,G148*H148-I148),IF(OR(B148="生命保険",B148="死亡退職金"),MAX(0,G148*H148-I148),MAX(0,G148*H148-I148))))</x:f>
        <x:v>0</x:v>
      </x:c>
    </x:row>
    <x:row r="149">
      <x:c r="A149" t="n">
        <x:v>146</x:v>
      </x:c>
      <x:c r="B149" s="6"/>
      <x:c r="C149" s="6"/>
      <x:c r="D149" s="6"/>
      <x:c r="E149" s="6"/>
      <x:c r="F149" s="6"/>
      <x:c r="G149" s="6"/>
      <x:c r="H149" s="14"/>
      <x:c r="I149" s="14"/>
      <x:c r="J149" s="12" t="n">
        <x:f>IF(B149="",0,IF(OR(B149="債務",B149="葬式費用"),-MAX(0,G149*H149-I149),IF(OR(B149="生命保険",B149="死亡退職金"),MAX(0,G149*H149-I149),MAX(0,G149*H149-I149))))</x:f>
        <x:v>0</x:v>
      </x:c>
    </x:row>
    <x:row r="150">
      <x:c r="A150" t="n">
        <x:v>147</x:v>
      </x:c>
      <x:c r="B150" s="6"/>
      <x:c r="C150" s="6"/>
      <x:c r="D150" s="6"/>
      <x:c r="E150" s="6"/>
      <x:c r="F150" s="6"/>
      <x:c r="G150" s="6"/>
      <x:c r="H150" s="14"/>
      <x:c r="I150" s="14"/>
      <x:c r="J150" s="12" t="n">
        <x:f>IF(B150="",0,IF(OR(B150="債務",B150="葬式費用"),-MAX(0,G150*H150-I150),IF(OR(B150="生命保険",B150="死亡退職金"),MAX(0,G150*H150-I150),MAX(0,G150*H150-I150))))</x:f>
        <x:v>0</x:v>
      </x:c>
    </x:row>
    <x:row r="151">
      <x:c r="A151" t="n">
        <x:v>148</x:v>
      </x:c>
      <x:c r="B151" s="6"/>
      <x:c r="C151" s="6"/>
      <x:c r="D151" s="6"/>
      <x:c r="E151" s="6"/>
      <x:c r="F151" s="6"/>
      <x:c r="G151" s="6"/>
      <x:c r="H151" s="14"/>
      <x:c r="I151" s="14"/>
      <x:c r="J151" s="12" t="n">
        <x:f>IF(B151="",0,IF(OR(B151="債務",B151="葬式費用"),-MAX(0,G151*H151-I151),IF(OR(B151="生命保険",B151="死亡退職金"),MAX(0,G151*H151-I151),MAX(0,G151*H151-I151))))</x:f>
        <x:v>0</x:v>
      </x:c>
    </x:row>
    <x:row r="152">
      <x:c r="A152" t="n">
        <x:v>149</x:v>
      </x:c>
      <x:c r="B152" s="6"/>
      <x:c r="C152" s="6"/>
      <x:c r="D152" s="6"/>
      <x:c r="E152" s="6"/>
      <x:c r="F152" s="6"/>
      <x:c r="G152" s="6"/>
      <x:c r="H152" s="14"/>
      <x:c r="I152" s="14"/>
      <x:c r="J152" s="12" t="n">
        <x:f>IF(B152="",0,IF(OR(B152="債務",B152="葬式費用"),-MAX(0,G152*H152-I152),IF(OR(B152="生命保険",B152="死亡退職金"),MAX(0,G152*H152-I152),MAX(0,G152*H152-I152))))</x:f>
        <x:v>0</x:v>
      </x:c>
    </x:row>
    <x:row r="153">
      <x:c r="A153" t="n">
        <x:v>150</x:v>
      </x:c>
      <x:c r="B153" s="6"/>
      <x:c r="C153" s="6"/>
      <x:c r="D153" s="6"/>
      <x:c r="E153" s="6"/>
      <x:c r="F153" s="6"/>
      <x:c r="G153" s="6"/>
      <x:c r="H153" s="14"/>
      <x:c r="I153" s="14"/>
      <x:c r="J153" s="12" t="n">
        <x:f>IF(B153="",0,IF(OR(B153="債務",B153="葬式費用"),-MAX(0,G153*H153-I153),IF(OR(B153="生命保険",B153="死亡退職金"),MAX(0,G153*H153-I153),MAX(0,G153*H153-I153))))</x:f>
        <x:v>0</x:v>
      </x:c>
    </x:row>
    <x:row r="154">
      <x:c r="A154" t="n">
        <x:v>151</x:v>
      </x:c>
      <x:c r="B154" s="6"/>
      <x:c r="C154" s="6"/>
      <x:c r="D154" s="6"/>
      <x:c r="E154" s="6"/>
      <x:c r="F154" s="6"/>
      <x:c r="G154" s="6"/>
      <x:c r="H154" s="14"/>
      <x:c r="I154" s="14"/>
      <x:c r="J154" s="12" t="n">
        <x:f>IF(B154="",0,IF(OR(B154="債務",B154="葬式費用"),-MAX(0,G154*H154-I154),IF(OR(B154="生命保険",B154="死亡退職金"),MAX(0,G154*H154-I154),MAX(0,G154*H154-I154))))</x:f>
        <x:v>0</x:v>
      </x:c>
    </x:row>
    <x:row r="155">
      <x:c r="A155" t="n">
        <x:v>152</x:v>
      </x:c>
      <x:c r="B155" s="6"/>
      <x:c r="C155" s="6"/>
      <x:c r="D155" s="6"/>
      <x:c r="E155" s="6"/>
      <x:c r="F155" s="6"/>
      <x:c r="G155" s="6"/>
      <x:c r="H155" s="14"/>
      <x:c r="I155" s="14"/>
      <x:c r="J155" s="12" t="n">
        <x:f>IF(B155="",0,IF(OR(B155="債務",B155="葬式費用"),-MAX(0,G155*H155-I155),IF(OR(B155="生命保険",B155="死亡退職金"),MAX(0,G155*H155-I155),MAX(0,G155*H155-I155))))</x:f>
        <x:v>0</x:v>
      </x:c>
    </x:row>
    <x:row r="156">
      <x:c r="A156" t="n">
        <x:v>153</x:v>
      </x:c>
      <x:c r="B156" s="6"/>
      <x:c r="C156" s="6"/>
      <x:c r="D156" s="6"/>
      <x:c r="E156" s="6"/>
      <x:c r="F156" s="6"/>
      <x:c r="G156" s="6"/>
      <x:c r="H156" s="14"/>
      <x:c r="I156" s="14"/>
      <x:c r="J156" s="12" t="n">
        <x:f>IF(B156="",0,IF(OR(B156="債務",B156="葬式費用"),-MAX(0,G156*H156-I156),IF(OR(B156="生命保険",B156="死亡退職金"),MAX(0,G156*H156-I156),MAX(0,G156*H156-I156))))</x:f>
        <x:v>0</x:v>
      </x:c>
    </x:row>
    <x:row r="157">
      <x:c r="A157" t="n">
        <x:v>154</x:v>
      </x:c>
      <x:c r="B157" s="6"/>
      <x:c r="C157" s="6"/>
      <x:c r="D157" s="6"/>
      <x:c r="E157" s="6"/>
      <x:c r="F157" s="6"/>
      <x:c r="G157" s="6"/>
      <x:c r="H157" s="14"/>
      <x:c r="I157" s="14"/>
      <x:c r="J157" s="12" t="n">
        <x:f>IF(B157="",0,IF(OR(B157="債務",B157="葬式費用"),-MAX(0,G157*H157-I157),IF(OR(B157="生命保険",B157="死亡退職金"),MAX(0,G157*H157-I157),MAX(0,G157*H157-I157))))</x:f>
        <x:v>0</x:v>
      </x:c>
    </x:row>
    <x:row r="158">
      <x:c r="A158" t="n">
        <x:v>155</x:v>
      </x:c>
      <x:c r="B158" s="6"/>
      <x:c r="C158" s="6"/>
      <x:c r="D158" s="6"/>
      <x:c r="E158" s="6"/>
      <x:c r="F158" s="6"/>
      <x:c r="G158" s="6"/>
      <x:c r="H158" s="14"/>
      <x:c r="I158" s="14"/>
      <x:c r="J158" s="12" t="n">
        <x:f>IF(B158="",0,IF(OR(B158="債務",B158="葬式費用"),-MAX(0,G158*H158-I158),IF(OR(B158="生命保険",B158="死亡退職金"),MAX(0,G158*H158-I158),MAX(0,G158*H158-I158))))</x:f>
        <x:v>0</x:v>
      </x:c>
    </x:row>
    <x:row r="159">
      <x:c r="A159" t="n">
        <x:v>156</x:v>
      </x:c>
      <x:c r="B159" s="6"/>
      <x:c r="C159" s="6"/>
      <x:c r="D159" s="6"/>
      <x:c r="E159" s="6"/>
      <x:c r="F159" s="6"/>
      <x:c r="G159" s="6"/>
      <x:c r="H159" s="14"/>
      <x:c r="I159" s="14"/>
      <x:c r="J159" s="12" t="n">
        <x:f>IF(B159="",0,IF(OR(B159="債務",B159="葬式費用"),-MAX(0,G159*H159-I159),IF(OR(B159="生命保険",B159="死亡退職金"),MAX(0,G159*H159-I159),MAX(0,G159*H159-I159))))</x:f>
        <x:v>0</x:v>
      </x:c>
    </x:row>
    <x:row r="160">
      <x:c r="A160" t="n">
        <x:v>157</x:v>
      </x:c>
      <x:c r="B160" s="6"/>
      <x:c r="C160" s="6"/>
      <x:c r="D160" s="6"/>
      <x:c r="E160" s="6"/>
      <x:c r="F160" s="6"/>
      <x:c r="G160" s="6"/>
      <x:c r="H160" s="14"/>
      <x:c r="I160" s="14"/>
      <x:c r="J160" s="12" t="n">
        <x:f>IF(B160="",0,IF(OR(B160="債務",B160="葬式費用"),-MAX(0,G160*H160-I160),IF(OR(B160="生命保険",B160="死亡退職金"),MAX(0,G160*H160-I160),MAX(0,G160*H160-I160))))</x:f>
        <x:v>0</x:v>
      </x:c>
    </x:row>
    <x:row r="161">
      <x:c r="A161" t="n">
        <x:v>158</x:v>
      </x:c>
      <x:c r="B161" s="6"/>
      <x:c r="C161" s="6"/>
      <x:c r="D161" s="6"/>
      <x:c r="E161" s="6"/>
      <x:c r="F161" s="6"/>
      <x:c r="G161" s="6"/>
      <x:c r="H161" s="14"/>
      <x:c r="I161" s="14"/>
      <x:c r="J161" s="12" t="n">
        <x:f>IF(B161="",0,IF(OR(B161="債務",B161="葬式費用"),-MAX(0,G161*H161-I161),IF(OR(B161="生命保険",B161="死亡退職金"),MAX(0,G161*H161-I161),MAX(0,G161*H161-I161))))</x:f>
        <x:v>0</x:v>
      </x:c>
    </x:row>
    <x:row r="162">
      <x:c r="A162" t="n">
        <x:v>159</x:v>
      </x:c>
      <x:c r="B162" s="6"/>
      <x:c r="C162" s="6"/>
      <x:c r="D162" s="6"/>
      <x:c r="E162" s="6"/>
      <x:c r="F162" s="6"/>
      <x:c r="G162" s="6"/>
      <x:c r="H162" s="14"/>
      <x:c r="I162" s="14"/>
      <x:c r="J162" s="12" t="n">
        <x:f>IF(B162="",0,IF(OR(B162="債務",B162="葬式費用"),-MAX(0,G162*H162-I162),IF(OR(B162="生命保険",B162="死亡退職金"),MAX(0,G162*H162-I162),MAX(0,G162*H162-I162))))</x:f>
        <x:v>0</x:v>
      </x:c>
    </x:row>
    <x:row r="163">
      <x:c r="A163" t="n">
        <x:v>160</x:v>
      </x:c>
      <x:c r="B163" s="6"/>
      <x:c r="C163" s="6"/>
      <x:c r="D163" s="6"/>
      <x:c r="E163" s="6"/>
      <x:c r="F163" s="6"/>
      <x:c r="G163" s="6"/>
      <x:c r="H163" s="14"/>
      <x:c r="I163" s="14"/>
      <x:c r="J163" s="12" t="n">
        <x:f>IF(B163="",0,IF(OR(B163="債務",B163="葬式費用"),-MAX(0,G163*H163-I163),IF(OR(B163="生命保険",B163="死亡退職金"),MAX(0,G163*H163-I163),MAX(0,G163*H163-I163))))</x:f>
        <x:v>0</x:v>
      </x:c>
    </x:row>
    <x:row r="164">
      <x:c r="A164" t="n">
        <x:v>161</x:v>
      </x:c>
      <x:c r="B164" s="6"/>
      <x:c r="C164" s="6"/>
      <x:c r="D164" s="6"/>
      <x:c r="E164" s="6"/>
      <x:c r="F164" s="6"/>
      <x:c r="G164" s="6"/>
      <x:c r="H164" s="14"/>
      <x:c r="I164" s="14"/>
      <x:c r="J164" s="12" t="n">
        <x:f>IF(B164="",0,IF(OR(B164="債務",B164="葬式費用"),-MAX(0,G164*H164-I164),IF(OR(B164="生命保険",B164="死亡退職金"),MAX(0,G164*H164-I164),MAX(0,G164*H164-I164))))</x:f>
        <x:v>0</x:v>
      </x:c>
    </x:row>
    <x:row r="165">
      <x:c r="A165" t="n">
        <x:v>162</x:v>
      </x:c>
      <x:c r="B165" s="6"/>
      <x:c r="C165" s="6"/>
      <x:c r="D165" s="6"/>
      <x:c r="E165" s="6"/>
      <x:c r="F165" s="6"/>
      <x:c r="G165" s="6"/>
      <x:c r="H165" s="14"/>
      <x:c r="I165" s="14"/>
      <x:c r="J165" s="12" t="n">
        <x:f>IF(B165="",0,IF(OR(B165="債務",B165="葬式費用"),-MAX(0,G165*H165-I165),IF(OR(B165="生命保険",B165="死亡退職金"),MAX(0,G165*H165-I165),MAX(0,G165*H165-I165))))</x:f>
        <x:v>0</x:v>
      </x:c>
    </x:row>
    <x:row r="166">
      <x:c r="A166" t="n">
        <x:v>163</x:v>
      </x:c>
      <x:c r="B166" s="6"/>
      <x:c r="C166" s="6"/>
      <x:c r="D166" s="6"/>
      <x:c r="E166" s="6"/>
      <x:c r="F166" s="6"/>
      <x:c r="G166" s="6"/>
      <x:c r="H166" s="14"/>
      <x:c r="I166" s="14"/>
      <x:c r="J166" s="12" t="n">
        <x:f>IF(B166="",0,IF(OR(B166="債務",B166="葬式費用"),-MAX(0,G166*H166-I166),IF(OR(B166="生命保険",B166="死亡退職金"),MAX(0,G166*H166-I166),MAX(0,G166*H166-I166))))</x:f>
        <x:v>0</x:v>
      </x:c>
    </x:row>
    <x:row r="167">
      <x:c r="A167" t="n">
        <x:v>164</x:v>
      </x:c>
      <x:c r="B167" s="6"/>
      <x:c r="C167" s="6"/>
      <x:c r="D167" s="6"/>
      <x:c r="E167" s="6"/>
      <x:c r="F167" s="6"/>
      <x:c r="G167" s="6"/>
      <x:c r="H167" s="14"/>
      <x:c r="I167" s="14"/>
      <x:c r="J167" s="12" t="n">
        <x:f>IF(B167="",0,IF(OR(B167="債務",B167="葬式費用"),-MAX(0,G167*H167-I167),IF(OR(B167="生命保険",B167="死亡退職金"),MAX(0,G167*H167-I167),MAX(0,G167*H167-I167))))</x:f>
        <x:v>0</x:v>
      </x:c>
    </x:row>
    <x:row r="168">
      <x:c r="A168" t="n">
        <x:v>165</x:v>
      </x:c>
      <x:c r="B168" s="6"/>
      <x:c r="C168" s="6"/>
      <x:c r="D168" s="6"/>
      <x:c r="E168" s="6"/>
      <x:c r="F168" s="6"/>
      <x:c r="G168" s="6"/>
      <x:c r="H168" s="14"/>
      <x:c r="I168" s="14"/>
      <x:c r="J168" s="12" t="n">
        <x:f>IF(B168="",0,IF(OR(B168="債務",B168="葬式費用"),-MAX(0,G168*H168-I168),IF(OR(B168="生命保険",B168="死亡退職金"),MAX(0,G168*H168-I168),MAX(0,G168*H168-I168))))</x:f>
        <x:v>0</x:v>
      </x:c>
    </x:row>
    <x:row r="169">
      <x:c r="A169" t="n">
        <x:v>166</x:v>
      </x:c>
      <x:c r="B169" s="6"/>
      <x:c r="C169" s="6"/>
      <x:c r="D169" s="6"/>
      <x:c r="E169" s="6"/>
      <x:c r="F169" s="6"/>
      <x:c r="G169" s="6"/>
      <x:c r="H169" s="14"/>
      <x:c r="I169" s="14"/>
      <x:c r="J169" s="12" t="n">
        <x:f>IF(B169="",0,IF(OR(B169="債務",B169="葬式費用"),-MAX(0,G169*H169-I169),IF(OR(B169="生命保険",B169="死亡退職金"),MAX(0,G169*H169-I169),MAX(0,G169*H169-I169))))</x:f>
        <x:v>0</x:v>
      </x:c>
    </x:row>
    <x:row r="170">
      <x:c r="A170" t="n">
        <x:v>167</x:v>
      </x:c>
      <x:c r="B170" s="6"/>
      <x:c r="C170" s="6"/>
      <x:c r="D170" s="6"/>
      <x:c r="E170" s="6"/>
      <x:c r="F170" s="6"/>
      <x:c r="G170" s="6"/>
      <x:c r="H170" s="14"/>
      <x:c r="I170" s="14"/>
      <x:c r="J170" s="12" t="n">
        <x:f>IF(B170="",0,IF(OR(B170="債務",B170="葬式費用"),-MAX(0,G170*H170-I170),IF(OR(B170="生命保険",B170="死亡退職金"),MAX(0,G170*H170-I170),MAX(0,G170*H170-I170))))</x:f>
        <x:v>0</x:v>
      </x:c>
    </x:row>
    <x:row r="171">
      <x:c r="A171" t="n">
        <x:v>168</x:v>
      </x:c>
      <x:c r="B171" s="6"/>
      <x:c r="C171" s="6"/>
      <x:c r="D171" s="6"/>
      <x:c r="E171" s="6"/>
      <x:c r="F171" s="6"/>
      <x:c r="G171" s="6"/>
      <x:c r="H171" s="14"/>
      <x:c r="I171" s="14"/>
      <x:c r="J171" s="12" t="n">
        <x:f>IF(B171="",0,IF(OR(B171="債務",B171="葬式費用"),-MAX(0,G171*H171-I171),IF(OR(B171="生命保険",B171="死亡退職金"),MAX(0,G171*H171-I171),MAX(0,G171*H171-I171))))</x:f>
        <x:v>0</x:v>
      </x:c>
    </x:row>
    <x:row r="172">
      <x:c r="A172" t="n">
        <x:v>169</x:v>
      </x:c>
      <x:c r="B172" s="6"/>
      <x:c r="C172" s="6"/>
      <x:c r="D172" s="6"/>
      <x:c r="E172" s="6"/>
      <x:c r="F172" s="6"/>
      <x:c r="G172" s="6"/>
      <x:c r="H172" s="14"/>
      <x:c r="I172" s="14"/>
      <x:c r="J172" s="12" t="n">
        <x:f>IF(B172="",0,IF(OR(B172="債務",B172="葬式費用"),-MAX(0,G172*H172-I172),IF(OR(B172="生命保険",B172="死亡退職金"),MAX(0,G172*H172-I172),MAX(0,G172*H172-I172))))</x:f>
        <x:v>0</x:v>
      </x:c>
    </x:row>
    <x:row r="173">
      <x:c r="A173" t="n">
        <x:v>170</x:v>
      </x:c>
      <x:c r="B173" s="6"/>
      <x:c r="C173" s="6"/>
      <x:c r="D173" s="6"/>
      <x:c r="E173" s="6"/>
      <x:c r="F173" s="6"/>
      <x:c r="G173" s="6"/>
      <x:c r="H173" s="14"/>
      <x:c r="I173" s="14"/>
      <x:c r="J173" s="12" t="n">
        <x:f>IF(B173="",0,IF(OR(B173="債務",B173="葬式費用"),-MAX(0,G173*H173-I173),IF(OR(B173="生命保険",B173="死亡退職金"),MAX(0,G173*H173-I173),MAX(0,G173*H173-I173))))</x:f>
        <x:v>0</x:v>
      </x:c>
    </x:row>
    <x:row r="174">
      <x:c r="A174" t="n">
        <x:v>171</x:v>
      </x:c>
      <x:c r="B174" s="6"/>
      <x:c r="C174" s="6"/>
      <x:c r="D174" s="6"/>
      <x:c r="E174" s="6"/>
      <x:c r="F174" s="6"/>
      <x:c r="G174" s="6"/>
      <x:c r="H174" s="14"/>
      <x:c r="I174" s="14"/>
      <x:c r="J174" s="12" t="n">
        <x:f>IF(B174="",0,IF(OR(B174="債務",B174="葬式費用"),-MAX(0,G174*H174-I174),IF(OR(B174="生命保険",B174="死亡退職金"),MAX(0,G174*H174-I174),MAX(0,G174*H174-I174))))</x:f>
        <x:v>0</x:v>
      </x:c>
    </x:row>
    <x:row r="175">
      <x:c r="A175" t="n">
        <x:v>172</x:v>
      </x:c>
      <x:c r="B175" s="6"/>
      <x:c r="C175" s="6"/>
      <x:c r="D175" s="6"/>
      <x:c r="E175" s="6"/>
      <x:c r="F175" s="6"/>
      <x:c r="G175" s="6"/>
      <x:c r="H175" s="14"/>
      <x:c r="I175" s="14"/>
      <x:c r="J175" s="12" t="n">
        <x:f>IF(B175="",0,IF(OR(B175="債務",B175="葬式費用"),-MAX(0,G175*H175-I175),IF(OR(B175="生命保険",B175="死亡退職金"),MAX(0,G175*H175-I175),MAX(0,G175*H175-I175))))</x:f>
        <x:v>0</x:v>
      </x:c>
    </x:row>
    <x:row r="176">
      <x:c r="A176" t="n">
        <x:v>173</x:v>
      </x:c>
      <x:c r="B176" s="6"/>
      <x:c r="C176" s="6"/>
      <x:c r="D176" s="6"/>
      <x:c r="E176" s="6"/>
      <x:c r="F176" s="6"/>
      <x:c r="G176" s="6"/>
      <x:c r="H176" s="14"/>
      <x:c r="I176" s="14"/>
      <x:c r="J176" s="12" t="n">
        <x:f>IF(B176="",0,IF(OR(B176="債務",B176="葬式費用"),-MAX(0,G176*H176-I176),IF(OR(B176="生命保険",B176="死亡退職金"),MAX(0,G176*H176-I176),MAX(0,G176*H176-I176))))</x:f>
        <x:v>0</x:v>
      </x:c>
    </x:row>
    <x:row r="177">
      <x:c r="A177" t="n">
        <x:v>174</x:v>
      </x:c>
      <x:c r="B177" s="6"/>
      <x:c r="C177" s="6"/>
      <x:c r="D177" s="6"/>
      <x:c r="E177" s="6"/>
      <x:c r="F177" s="6"/>
      <x:c r="G177" s="6"/>
      <x:c r="H177" s="14"/>
      <x:c r="I177" s="14"/>
      <x:c r="J177" s="12" t="n">
        <x:f>IF(B177="",0,IF(OR(B177="債務",B177="葬式費用"),-MAX(0,G177*H177-I177),IF(OR(B177="生命保険",B177="死亡退職金"),MAX(0,G177*H177-I177),MAX(0,G177*H177-I177))))</x:f>
        <x:v>0</x:v>
      </x:c>
    </x:row>
    <x:row r="178">
      <x:c r="A178" t="n">
        <x:v>175</x:v>
      </x:c>
      <x:c r="B178" s="6"/>
      <x:c r="C178" s="6"/>
      <x:c r="D178" s="6"/>
      <x:c r="E178" s="6"/>
      <x:c r="F178" s="6"/>
      <x:c r="G178" s="6"/>
      <x:c r="H178" s="14"/>
      <x:c r="I178" s="14"/>
      <x:c r="J178" s="12" t="n">
        <x:f>IF(B178="",0,IF(OR(B178="債務",B178="葬式費用"),-MAX(0,G178*H178-I178),IF(OR(B178="生命保険",B178="死亡退職金"),MAX(0,G178*H178-I178),MAX(0,G178*H178-I178))))</x:f>
        <x:v>0</x:v>
      </x:c>
    </x:row>
    <x:row r="179">
      <x:c r="A179" t="n">
        <x:v>176</x:v>
      </x:c>
      <x:c r="B179" s="6"/>
      <x:c r="C179" s="6"/>
      <x:c r="D179" s="6"/>
      <x:c r="E179" s="6"/>
      <x:c r="F179" s="6"/>
      <x:c r="G179" s="6"/>
      <x:c r="H179" s="14"/>
      <x:c r="I179" s="14"/>
      <x:c r="J179" s="12" t="n">
        <x:f>IF(B179="",0,IF(OR(B179="債務",B179="葬式費用"),-MAX(0,G179*H179-I179),IF(OR(B179="生命保険",B179="死亡退職金"),MAX(0,G179*H179-I179),MAX(0,G179*H179-I179))))</x:f>
        <x:v>0</x:v>
      </x:c>
    </x:row>
    <x:row r="180">
      <x:c r="A180" t="n">
        <x:v>177</x:v>
      </x:c>
      <x:c r="B180" s="6"/>
      <x:c r="C180" s="6"/>
      <x:c r="D180" s="6"/>
      <x:c r="E180" s="6"/>
      <x:c r="F180" s="6"/>
      <x:c r="G180" s="6"/>
      <x:c r="H180" s="14"/>
      <x:c r="I180" s="14"/>
      <x:c r="J180" s="12" t="n">
        <x:f>IF(B180="",0,IF(OR(B180="債務",B180="葬式費用"),-MAX(0,G180*H180-I180),IF(OR(B180="生命保険",B180="死亡退職金"),MAX(0,G180*H180-I180),MAX(0,G180*H180-I180))))</x:f>
        <x:v>0</x:v>
      </x:c>
    </x:row>
    <x:row r="181">
      <x:c r="A181" t="n">
        <x:v>178</x:v>
      </x:c>
      <x:c r="B181" s="6"/>
      <x:c r="C181" s="6"/>
      <x:c r="D181" s="6"/>
      <x:c r="E181" s="6"/>
      <x:c r="F181" s="6"/>
      <x:c r="G181" s="6"/>
      <x:c r="H181" s="14"/>
      <x:c r="I181" s="14"/>
      <x:c r="J181" s="12" t="n">
        <x:f>IF(B181="",0,IF(OR(B181="債務",B181="葬式費用"),-MAX(0,G181*H181-I181),IF(OR(B181="生命保険",B181="死亡退職金"),MAX(0,G181*H181-I181),MAX(0,G181*H181-I181))))</x:f>
        <x:v>0</x:v>
      </x:c>
    </x:row>
    <x:row r="182">
      <x:c r="A182" t="n">
        <x:v>179</x:v>
      </x:c>
      <x:c r="B182" s="6"/>
      <x:c r="C182" s="6"/>
      <x:c r="D182" s="6"/>
      <x:c r="E182" s="6"/>
      <x:c r="F182" s="6"/>
      <x:c r="G182" s="6"/>
      <x:c r="H182" s="14"/>
      <x:c r="I182" s="14"/>
      <x:c r="J182" s="12" t="n">
        <x:f>IF(B182="",0,IF(OR(B182="債務",B182="葬式費用"),-MAX(0,G182*H182-I182),IF(OR(B182="生命保険",B182="死亡退職金"),MAX(0,G182*H182-I182),MAX(0,G182*H182-I182))))</x:f>
        <x:v>0</x:v>
      </x:c>
    </x:row>
    <x:row r="183">
      <x:c r="A183" t="n">
        <x:v>180</x:v>
      </x:c>
      <x:c r="B183" s="6"/>
      <x:c r="C183" s="6"/>
      <x:c r="D183" s="6"/>
      <x:c r="E183" s="6"/>
      <x:c r="F183" s="6"/>
      <x:c r="G183" s="6"/>
      <x:c r="H183" s="14"/>
      <x:c r="I183" s="14"/>
      <x:c r="J183" s="12" t="n">
        <x:f>IF(B183="",0,IF(OR(B183="債務",B183="葬式費用"),-MAX(0,G183*H183-I183),IF(OR(B183="生命保険",B183="死亡退職金"),MAX(0,G183*H183-I183),MAX(0,G183*H183-I183))))</x:f>
        <x:v>0</x:v>
      </x:c>
    </x:row>
    <x:row r="184">
      <x:c r="A184" t="n">
        <x:v>181</x:v>
      </x:c>
      <x:c r="B184" s="6"/>
      <x:c r="C184" s="6"/>
      <x:c r="D184" s="6"/>
      <x:c r="E184" s="6"/>
      <x:c r="F184" s="6"/>
      <x:c r="G184" s="6"/>
      <x:c r="H184" s="14"/>
      <x:c r="I184" s="14"/>
      <x:c r="J184" s="12" t="n">
        <x:f>IF(B184="",0,IF(OR(B184="債務",B184="葬式費用"),-MAX(0,G184*H184-I184),IF(OR(B184="生命保険",B184="死亡退職金"),MAX(0,G184*H184-I184),MAX(0,G184*H184-I184))))</x:f>
        <x:v>0</x:v>
      </x:c>
    </x:row>
    <x:row r="185">
      <x:c r="A185" t="n">
        <x:v>182</x:v>
      </x:c>
      <x:c r="B185" s="6"/>
      <x:c r="C185" s="6"/>
      <x:c r="D185" s="6"/>
      <x:c r="E185" s="6"/>
      <x:c r="F185" s="6"/>
      <x:c r="G185" s="6"/>
      <x:c r="H185" s="14"/>
      <x:c r="I185" s="14"/>
      <x:c r="J185" s="12" t="n">
        <x:f>IF(B185="",0,IF(OR(B185="債務",B185="葬式費用"),-MAX(0,G185*H185-I185),IF(OR(B185="生命保険",B185="死亡退職金"),MAX(0,G185*H185-I185),MAX(0,G185*H185-I185))))</x:f>
        <x:v>0</x:v>
      </x:c>
    </x:row>
    <x:row r="186">
      <x:c r="A186" t="n">
        <x:v>183</x:v>
      </x:c>
      <x:c r="B186" s="6"/>
      <x:c r="C186" s="6"/>
      <x:c r="D186" s="6"/>
      <x:c r="E186" s="6"/>
      <x:c r="F186" s="6"/>
      <x:c r="G186" s="6"/>
      <x:c r="H186" s="14"/>
      <x:c r="I186" s="14"/>
      <x:c r="J186" s="12" t="n">
        <x:f>IF(B186="",0,IF(OR(B186="債務",B186="葬式費用"),-MAX(0,G186*H186-I186),IF(OR(B186="生命保険",B186="死亡退職金"),MAX(0,G186*H186-I186),MAX(0,G186*H186-I186))))</x:f>
        <x:v>0</x:v>
      </x:c>
    </x:row>
    <x:row r="187">
      <x:c r="A187" t="n">
        <x:v>184</x:v>
      </x:c>
      <x:c r="B187" s="6"/>
      <x:c r="C187" s="6"/>
      <x:c r="D187" s="6"/>
      <x:c r="E187" s="6"/>
      <x:c r="F187" s="6"/>
      <x:c r="G187" s="6"/>
      <x:c r="H187" s="14"/>
      <x:c r="I187" s="14"/>
      <x:c r="J187" s="12" t="n">
        <x:f>IF(B187="",0,IF(OR(B187="債務",B187="葬式費用"),-MAX(0,G187*H187-I187),IF(OR(B187="生命保険",B187="死亡退職金"),MAX(0,G187*H187-I187),MAX(0,G187*H187-I187))))</x:f>
        <x:v>0</x:v>
      </x:c>
    </x:row>
    <x:row r="188">
      <x:c r="A188" t="n">
        <x:v>185</x:v>
      </x:c>
      <x:c r="B188" s="6"/>
      <x:c r="C188" s="6"/>
      <x:c r="D188" s="6"/>
      <x:c r="E188" s="6"/>
      <x:c r="F188" s="6"/>
      <x:c r="G188" s="6"/>
      <x:c r="H188" s="14"/>
      <x:c r="I188" s="14"/>
      <x:c r="J188" s="12" t="n">
        <x:f>IF(B188="",0,IF(OR(B188="債務",B188="葬式費用"),-MAX(0,G188*H188-I188),IF(OR(B188="生命保険",B188="死亡退職金"),MAX(0,G188*H188-I188),MAX(0,G188*H188-I188))))</x:f>
        <x:v>0</x:v>
      </x:c>
    </x:row>
    <x:row r="189">
      <x:c r="A189" t="n">
        <x:v>186</x:v>
      </x:c>
      <x:c r="B189" s="6"/>
      <x:c r="C189" s="6"/>
      <x:c r="D189" s="6"/>
      <x:c r="E189" s="6"/>
      <x:c r="F189" s="6"/>
      <x:c r="G189" s="6"/>
      <x:c r="H189" s="14"/>
      <x:c r="I189" s="14"/>
      <x:c r="J189" s="12" t="n">
        <x:f>IF(B189="",0,IF(OR(B189="債務",B189="葬式費用"),-MAX(0,G189*H189-I189),IF(OR(B189="生命保険",B189="死亡退職金"),MAX(0,G189*H189-I189),MAX(0,G189*H189-I189))))</x:f>
        <x:v>0</x:v>
      </x:c>
    </x:row>
    <x:row r="190">
      <x:c r="A190" t="n">
        <x:v>187</x:v>
      </x:c>
      <x:c r="B190" s="6"/>
      <x:c r="C190" s="6"/>
      <x:c r="D190" s="6"/>
      <x:c r="E190" s="6"/>
      <x:c r="F190" s="6"/>
      <x:c r="G190" s="6"/>
      <x:c r="H190" s="14"/>
      <x:c r="I190" s="14"/>
      <x:c r="J190" s="12" t="n">
        <x:f>IF(B190="",0,IF(OR(B190="債務",B190="葬式費用"),-MAX(0,G190*H190-I190),IF(OR(B190="生命保険",B190="死亡退職金"),MAX(0,G190*H190-I190),MAX(0,G190*H190-I190))))</x:f>
        <x:v>0</x:v>
      </x:c>
    </x:row>
    <x:row r="191">
      <x:c r="A191" t="n">
        <x:v>188</x:v>
      </x:c>
      <x:c r="B191" s="6"/>
      <x:c r="C191" s="6"/>
      <x:c r="D191" s="6"/>
      <x:c r="E191" s="6"/>
      <x:c r="F191" s="6"/>
      <x:c r="G191" s="6"/>
      <x:c r="H191" s="14"/>
      <x:c r="I191" s="14"/>
      <x:c r="J191" s="12" t="n">
        <x:f>IF(B191="",0,IF(OR(B191="債務",B191="葬式費用"),-MAX(0,G191*H191-I191),IF(OR(B191="生命保険",B191="死亡退職金"),MAX(0,G191*H191-I191),MAX(0,G191*H191-I191))))</x:f>
        <x:v>0</x:v>
      </x:c>
    </x:row>
    <x:row r="192">
      <x:c r="A192" t="n">
        <x:v>189</x:v>
      </x:c>
      <x:c r="B192" s="6"/>
      <x:c r="C192" s="6"/>
      <x:c r="D192" s="6"/>
      <x:c r="E192" s="6"/>
      <x:c r="F192" s="6"/>
      <x:c r="G192" s="6"/>
      <x:c r="H192" s="14"/>
      <x:c r="I192" s="14"/>
      <x:c r="J192" s="12" t="n">
        <x:f>IF(B192="",0,IF(OR(B192="債務",B192="葬式費用"),-MAX(0,G192*H192-I192),IF(OR(B192="生命保険",B192="死亡退職金"),MAX(0,G192*H192-I192),MAX(0,G192*H192-I192))))</x:f>
        <x:v>0</x:v>
      </x:c>
    </x:row>
    <x:row r="193">
      <x:c r="A193" t="n">
        <x:v>190</x:v>
      </x:c>
      <x:c r="B193" s="6"/>
      <x:c r="C193" s="6"/>
      <x:c r="D193" s="6"/>
      <x:c r="E193" s="6"/>
      <x:c r="F193" s="6"/>
      <x:c r="G193" s="6"/>
      <x:c r="H193" s="14"/>
      <x:c r="I193" s="14"/>
      <x:c r="J193" s="12" t="n">
        <x:f>IF(B193="",0,IF(OR(B193="債務",B193="葬式費用"),-MAX(0,G193*H193-I193),IF(OR(B193="生命保険",B193="死亡退職金"),MAX(0,G193*H193-I193),MAX(0,G193*H193-I193))))</x:f>
        <x:v>0</x:v>
      </x:c>
    </x:row>
    <x:row r="194">
      <x:c r="A194" t="n">
        <x:v>191</x:v>
      </x:c>
      <x:c r="B194" s="6"/>
      <x:c r="C194" s="6"/>
      <x:c r="D194" s="6"/>
      <x:c r="E194" s="6"/>
      <x:c r="F194" s="6"/>
      <x:c r="G194" s="6"/>
      <x:c r="H194" s="14"/>
      <x:c r="I194" s="14"/>
      <x:c r="J194" s="12" t="n">
        <x:f>IF(B194="",0,IF(OR(B194="債務",B194="葬式費用"),-MAX(0,G194*H194-I194),IF(OR(B194="生命保険",B194="死亡退職金"),MAX(0,G194*H194-I194),MAX(0,G194*H194-I194))))</x:f>
        <x:v>0</x:v>
      </x:c>
    </x:row>
    <x:row r="195">
      <x:c r="A195" t="n">
        <x:v>192</x:v>
      </x:c>
      <x:c r="B195" s="6"/>
      <x:c r="C195" s="6"/>
      <x:c r="D195" s="6"/>
      <x:c r="E195" s="6"/>
      <x:c r="F195" s="6"/>
      <x:c r="G195" s="6"/>
      <x:c r="H195" s="14"/>
      <x:c r="I195" s="14"/>
      <x:c r="J195" s="12" t="n">
        <x:f>IF(B195="",0,IF(OR(B195="債務",B195="葬式費用"),-MAX(0,G195*H195-I195),IF(OR(B195="生命保険",B195="死亡退職金"),MAX(0,G195*H195-I195),MAX(0,G195*H195-I195))))</x:f>
        <x:v>0</x:v>
      </x:c>
    </x:row>
    <x:row r="196">
      <x:c r="A196" t="n">
        <x:v>193</x:v>
      </x:c>
      <x:c r="B196" s="6"/>
      <x:c r="C196" s="6"/>
      <x:c r="D196" s="6"/>
      <x:c r="E196" s="6"/>
      <x:c r="F196" s="6"/>
      <x:c r="G196" s="6"/>
      <x:c r="H196" s="14"/>
      <x:c r="I196" s="14"/>
      <x:c r="J196" s="12" t="n">
        <x:f>IF(B196="",0,IF(OR(B196="債務",B196="葬式費用"),-MAX(0,G196*H196-I196),IF(OR(B196="生命保険",B196="死亡退職金"),MAX(0,G196*H196-I196),MAX(0,G196*H196-I196))))</x:f>
        <x:v>0</x:v>
      </x:c>
    </x:row>
    <x:row r="197">
      <x:c r="A197" t="n">
        <x:v>194</x:v>
      </x:c>
      <x:c r="B197" s="6"/>
      <x:c r="C197" s="6"/>
      <x:c r="D197" s="6"/>
      <x:c r="E197" s="6"/>
      <x:c r="F197" s="6"/>
      <x:c r="G197" s="6"/>
      <x:c r="H197" s="14"/>
      <x:c r="I197" s="14"/>
      <x:c r="J197" s="12" t="n">
        <x:f>IF(B197="",0,IF(OR(B197="債務",B197="葬式費用"),-MAX(0,G197*H197-I197),IF(OR(B197="生命保険",B197="死亡退職金"),MAX(0,G197*H197-I197),MAX(0,G197*H197-I197))))</x:f>
        <x:v>0</x:v>
      </x:c>
    </x:row>
    <x:row r="198">
      <x:c r="A198" t="n">
        <x:v>195</x:v>
      </x:c>
      <x:c r="B198" s="6"/>
      <x:c r="C198" s="6"/>
      <x:c r="D198" s="6"/>
      <x:c r="E198" s="6"/>
      <x:c r="F198" s="6"/>
      <x:c r="G198" s="6"/>
      <x:c r="H198" s="14"/>
      <x:c r="I198" s="14"/>
      <x:c r="J198" s="12" t="n">
        <x:f>IF(B198="",0,IF(OR(B198="債務",B198="葬式費用"),-MAX(0,G198*H198-I198),IF(OR(B198="生命保険",B198="死亡退職金"),MAX(0,G198*H198-I198),MAX(0,G198*H198-I198))))</x:f>
        <x:v>0</x:v>
      </x:c>
    </x:row>
    <x:row r="199">
      <x:c r="A199" t="n">
        <x:v>196</x:v>
      </x:c>
      <x:c r="B199" s="6"/>
      <x:c r="C199" s="6"/>
      <x:c r="D199" s="6"/>
      <x:c r="E199" s="6"/>
      <x:c r="F199" s="6"/>
      <x:c r="G199" s="6"/>
      <x:c r="H199" s="14"/>
      <x:c r="I199" s="14"/>
      <x:c r="J199" s="12" t="n">
        <x:f>IF(B199="",0,IF(OR(B199="債務",B199="葬式費用"),-MAX(0,G199*H199-I199),IF(OR(B199="生命保険",B199="死亡退職金"),MAX(0,G199*H199-I199),MAX(0,G199*H199-I199))))</x:f>
        <x:v>0</x:v>
      </x:c>
    </x:row>
    <x:row r="200">
      <x:c r="A200" t="n">
        <x:v>197</x:v>
      </x:c>
      <x:c r="B200" s="6"/>
      <x:c r="C200" s="6"/>
      <x:c r="D200" s="6"/>
      <x:c r="E200" s="6"/>
      <x:c r="F200" s="6"/>
      <x:c r="G200" s="6"/>
      <x:c r="H200" s="14"/>
      <x:c r="I200" s="14"/>
      <x:c r="J200" s="12" t="n">
        <x:f>IF(B200="",0,IF(OR(B200="債務",B200="葬式費用"),-MAX(0,G200*H200-I200),IF(OR(B200="生命保険",B200="死亡退職金"),MAX(0,G200*H200-I200),MAX(0,G200*H200-I200))))</x:f>
        <x:v>0</x:v>
      </x:c>
    </x:row>
    <x:row r="201">
      <x:c r="A201" t="n">
        <x:v>198</x:v>
      </x:c>
      <x:c r="B201" s="6"/>
      <x:c r="C201" s="6"/>
      <x:c r="D201" s="6"/>
      <x:c r="E201" s="6"/>
      <x:c r="F201" s="6"/>
      <x:c r="G201" s="6"/>
      <x:c r="H201" s="14"/>
      <x:c r="I201" s="14"/>
      <x:c r="J201" s="12" t="n">
        <x:f>IF(B201="",0,IF(OR(B201="債務",B201="葬式費用"),-MAX(0,G201*H201-I201),IF(OR(B201="生命保険",B201="死亡退職金"),MAX(0,G201*H201-I201),MAX(0,G201*H201-I201))))</x:f>
        <x:v>0</x:v>
      </x:c>
    </x:row>
    <x:row r="202">
      <x:c r="A202" t="n">
        <x:v>199</x:v>
      </x:c>
      <x:c r="B202" s="6"/>
      <x:c r="C202" s="6"/>
      <x:c r="D202" s="6"/>
      <x:c r="E202" s="6"/>
      <x:c r="F202" s="6"/>
      <x:c r="G202" s="6"/>
      <x:c r="H202" s="14"/>
      <x:c r="I202" s="14"/>
      <x:c r="J202" s="12" t="n">
        <x:f>IF(B202="",0,IF(OR(B202="債務",B202="葬式費用"),-MAX(0,G202*H202-I202),IF(OR(B202="生命保険",B202="死亡退職金"),MAX(0,G202*H202-I202),MAX(0,G202*H202-I202))))</x:f>
        <x:v>0</x:v>
      </x:c>
    </x:row>
    <x:row r="203">
      <x:c r="A203" t="n">
        <x:v>200</x:v>
      </x:c>
      <x:c r="B203" s="6"/>
      <x:c r="C203" s="6"/>
      <x:c r="D203" s="6"/>
      <x:c r="E203" s="6"/>
      <x:c r="F203" s="6"/>
      <x:c r="G203" s="6"/>
      <x:c r="H203" s="14"/>
      <x:c r="I203" s="14"/>
      <x:c r="J203" s="12" t="n">
        <x:f>IF(B203="",0,IF(OR(B203="債務",B203="葬式費用"),-MAX(0,G203*H203-I203),IF(OR(B203="生命保険",B203="死亡退職金"),MAX(0,G203*H203-I203),MAX(0,G203*H203-I203))))</x:f>
        <x:v>0</x:v>
      </x:c>
    </x:row>
    <x:row r="205">
      <x:c r="A205" t="str">
        <x:v>合計</x:v>
      </x:c>
      <x:c r="J205" t="n">
        <x:f>SUM(J4:J203)</x:f>
        <x:v>0</x:v>
      </x:c>
    </x:row>
  </x:sheetData>
  <x:mergeCells>
    <x:mergeCell ref="A1:J1"/>
  </x:mergeCells>
  <x:dataValidations count="1">
    <x:dataValidation type="list" sqref="B4:B203">
      <x:formula1>"土地,建物,預貯金,有価証券,現金,その他財産,生命保険,死亡退職金,債務,葬式費用,生前贈与加算,相続時精算課税"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8" customHeight="1">
      <x:c r="A1" s="3" t="str">
        <x:v>相続税参考試算（税理士確認前・未確定）</x:v>
      </x:c>
      <x:c r="B1" s="3"/>
      <x:c r="C1" s="3"/>
      <x:c r="D1" s="3"/>
      <x:c r="E1" s="3"/>
      <x:c r="F1" s="3"/>
      <x:c r="G1" s="3"/>
      <x:c r="H1" s="3"/>
    </x:row>
    <x:row r="2">
      <x:c r="A2" s="20" t="str">
        <x:v>【重要】自動表示額は税理士確認前の参考値です。納付税額の確定、申告要否判断、申告書作成、個別税務相談には使用できません。</x:v>
      </x:c>
    </x:row>
    <x:row r="4">
      <x:c r="A4" t="str">
        <x:v>財産目録の整理額合計（参考）</x:v>
      </x:c>
      <x:c r="B4" s="12" t="n">
        <x:f>SUM(財産目録!J4:J203)</x:f>
        <x:v>0</x:v>
      </x:c>
    </x:row>
    <x:row r="5">
      <x:c r="A5" t="str">
        <x:v>法定相続人の人数（手入力優先）</x:v>
      </x:c>
      <x:c r="B5" s="12" t="n">
        <x:f>IF(C5="",COUNTIF(相続人設定!D4:D33,1),C5)</x:f>
        <x:v>0</x:v>
      </x:c>
      <x:c r="C5" s="6"/>
    </x:row>
    <x:row r="6">
      <x:c r="A6" t="str">
        <x:v>基礎控除</x:v>
      </x:c>
      <x:c r="B6" s="12" t="n">
        <x:f>30000000+6000000*B5</x:f>
        <x:v>30000000</x:v>
      </x:c>
    </x:row>
    <x:row r="7">
      <x:c r="A7" t="str">
        <x:v>課税遺産総額</x:v>
      </x:c>
      <x:c r="B7" s="12" t="n">
        <x:f>MAX(0,B4-B6)</x:f>
        <x:v>0</x:v>
      </x:c>
    </x:row>
    <x:row r="8">
      <x:c r="A8" t="str">
        <x:v>法定相続分合計</x:v>
      </x:c>
      <x:c r="B8" s="9" t="n">
        <x:f>SUM(相続人設定!G4:G33)</x:f>
        <x:v>0</x:v>
      </x:c>
    </x:row>
    <x:row r="9">
      <x:c r="A9" t="str">
        <x:v>法定相続税総額</x:v>
      </x:c>
      <x:c r="B9" s="12" t="n">
        <x:f>SUM(E17:E46)</x:f>
        <x:v>0</x:v>
      </x:c>
    </x:row>
    <x:row r="10">
      <x:c r="A10" t="str">
        <x:v>配偶者取得課税額</x:v>
      </x:c>
      <x:c r="B10" s="12" t="n">
        <x:f>SUMIF(相続人設定!C4:C33,"配偶者",相続人設定!H4:H33)</x:f>
        <x:v>0</x:v>
      </x:c>
    </x:row>
    <x:row r="11">
      <x:c r="A11" t="str">
        <x:v>配偶者税額軽減の適用(1=適用／0=なし)</x:v>
      </x:c>
      <x:c r="B11" s="14" t="n">
        <x:v>0</x:v>
      </x:c>
    </x:row>
    <x:row r="12">
      <x:c r="A12" t="str">
        <x:v>納付見込額合計</x:v>
      </x:c>
      <x:c r="B12" s="12" t="n">
        <x:f>SUM(J17:J46)</x:f>
        <x:v>0</x:v>
      </x:c>
    </x:row>
    <x:row r="13">
      <x:c r="A13" t="str">
        <x:v>財産未割当額</x:v>
      </x:c>
      <x:c r="B13" s="12" t="n">
        <x:f>B4-SUM(相続人設定!H4:H33)</x:f>
        <x:v>0</x:v>
      </x:c>
    </x:row>
    <x:row r="16" ht="28" customHeight="1">
      <x:c r="A16" s="3" t="str">
        <x:v>番号</x:v>
      </x:c>
      <x:c r="B16" s="3" t="str">
        <x:v>氏名</x:v>
      </x:c>
      <x:c r="C16" s="3" t="str">
        <x:v>法定相続分</x:v>
      </x:c>
      <x:c r="D16" s="3" t="str">
        <x:v>法定取得額</x:v>
      </x:c>
      <x:c r="E16" s="3" t="str">
        <x:v>仮計算税額</x:v>
      </x:c>
      <x:c r="F16" s="3" t="str">
        <x:v>実際取得額</x:v>
      </x:c>
      <x:c r="G16" s="3" t="str">
        <x:v>税額按分</x:v>
      </x:c>
      <x:c r="H16" s="3" t="str">
        <x:v>配偶者軽減</x:v>
      </x:c>
      <x:c r="I16" s="3" t="str">
        <x:v>その他加算・控除</x:v>
      </x:c>
      <x:c r="J16" s="3" t="str">
        <x:v>納付見込税額</x:v>
      </x:c>
    </x:row>
    <x:row r="17">
      <x:c r="A17" t="n">
        <x:f>相続人設定!A4</x:f>
        <x:v>1</x:v>
      </x:c>
      <x:c r="B17" t="n">
        <x:f>相続人設定!B4</x:f>
        <x:v>0</x:v>
      </x:c>
      <x:c r="C17" s="9" t="n">
        <x:f>相続人設定!G4</x:f>
        <x:v>0</x:v>
      </x:c>
      <x:c r="D17" s="12" t="n">
        <x:f>ROUNDDOWN($B$7*C17,-3)</x:f>
        <x:v>0</x:v>
      </x:c>
      <x:c r="E17" s="12" t="n">
        <x:f>IF(D17&lt;=0,0,MAX(0,D17*INDEX(税率表!$B$4:$B$11,MATCH(D17-1,税率表!$A$4:$A$11,1)+1)-INDEX(税率表!$C$4:$C$11,MATCH(D17-1,税率表!$A$4:$A$11,1)+1)))</x:f>
        <x:v>0</x:v>
      </x:c>
      <x:c r="F17" s="12" t="n">
        <x:f>相続人設定!H4</x:f>
        <x:v>0</x:v>
      </x:c>
      <x:c r="G17" s="12" t="n">
        <x:f>IF($B$4&lt;=0,0,$B$9*MAX(0,F17)/MAX(1,SUMIF($F$17:$F$46,"&gt;0",$F$17:$F$46)))</x:f>
        <x:v>0</x:v>
      </x:c>
      <x:c r="H17" s="12" t="n">
        <x:f>IF(AND($B$11=1,相続人設定!C4="配偶者"),MIN(G17,IF($B$4&lt;=0,0,$B$9*MIN(MAX(160000000,$B$4*C17),MAX(0,F17))/$B$4)),0)</x:f>
        <x:v>0</x:v>
      </x:c>
      <x:c r="I17" s="12" t="n">
        <x:f>G17*0.2*相続人設定!I4-相続人設定!J4</x:f>
        <x:v>0</x:v>
      </x:c>
      <x:c r="J17" s="12" t="n">
        <x:f>MAX(0,G17+I17-H17)</x:f>
        <x:v>0</x:v>
      </x:c>
    </x:row>
    <x:row r="18">
      <x:c r="A18" t="n">
        <x:f>相続人設定!A5</x:f>
        <x:v>2</x:v>
      </x:c>
      <x:c r="B18" t="n">
        <x:f>相続人設定!B5</x:f>
        <x:v>0</x:v>
      </x:c>
      <x:c r="C18" s="9" t="n">
        <x:f>相続人設定!G5</x:f>
        <x:v>0</x:v>
      </x:c>
      <x:c r="D18" s="12" t="n">
        <x:f>ROUNDDOWN($B$7*C18,-3)</x:f>
        <x:v>0</x:v>
      </x:c>
      <x:c r="E18" s="12" t="n">
        <x:f>IF(D18&lt;=0,0,MAX(0,D18*INDEX(税率表!$B$4:$B$11,MATCH(D18-1,税率表!$A$4:$A$11,1)+1)-INDEX(税率表!$C$4:$C$11,MATCH(D18-1,税率表!$A$4:$A$11,1)+1)))</x:f>
        <x:v>0</x:v>
      </x:c>
      <x:c r="F18" s="12" t="n">
        <x:f>相続人設定!H5</x:f>
        <x:v>0</x:v>
      </x:c>
      <x:c r="G18" s="12" t="n">
        <x:f>IF($B$4&lt;=0,0,$B$9*MAX(0,F18)/MAX(1,SUMIF($F$17:$F$46,"&gt;0",$F$17:$F$46)))</x:f>
        <x:v>0</x:v>
      </x:c>
      <x:c r="H18" s="12" t="n">
        <x:f>IF(AND($B$11=1,相続人設定!C5="配偶者"),MIN(G18,IF($B$4&lt;=0,0,$B$9*MIN(MAX(160000000,$B$4*C18),MAX(0,F18))/$B$4)),0)</x:f>
        <x:v>0</x:v>
      </x:c>
      <x:c r="I18" s="12" t="n">
        <x:f>G18*0.2*相続人設定!I5-相続人設定!J5</x:f>
        <x:v>0</x:v>
      </x:c>
      <x:c r="J18" s="12" t="n">
        <x:f>MAX(0,G18+I18-H18)</x:f>
        <x:v>0</x:v>
      </x:c>
    </x:row>
    <x:row r="19">
      <x:c r="A19" t="n">
        <x:f>相続人設定!A6</x:f>
        <x:v>3</x:v>
      </x:c>
      <x:c r="B19" t="n">
        <x:f>相続人設定!B6</x:f>
        <x:v>0</x:v>
      </x:c>
      <x:c r="C19" s="9" t="n">
        <x:f>相続人設定!G6</x:f>
        <x:v>0</x:v>
      </x:c>
      <x:c r="D19" s="12" t="n">
        <x:f>ROUNDDOWN($B$7*C19,-3)</x:f>
        <x:v>0</x:v>
      </x:c>
      <x:c r="E19" s="12" t="n">
        <x:f>IF(D19&lt;=0,0,MAX(0,D19*INDEX(税率表!$B$4:$B$11,MATCH(D19-1,税率表!$A$4:$A$11,1)+1)-INDEX(税率表!$C$4:$C$11,MATCH(D19-1,税率表!$A$4:$A$11,1)+1)))</x:f>
        <x:v>0</x:v>
      </x:c>
      <x:c r="F19" s="12" t="n">
        <x:f>相続人設定!H6</x:f>
        <x:v>0</x:v>
      </x:c>
      <x:c r="G19" s="12" t="n">
        <x:f>IF($B$4&lt;=0,0,$B$9*MAX(0,F19)/MAX(1,SUMIF($F$17:$F$46,"&gt;0",$F$17:$F$46)))</x:f>
        <x:v>0</x:v>
      </x:c>
      <x:c r="H19" s="12" t="n">
        <x:f>IF(AND($B$11=1,相続人設定!C6="配偶者"),MIN(G19,IF($B$4&lt;=0,0,$B$9*MIN(MAX(160000000,$B$4*C19),MAX(0,F19))/$B$4)),0)</x:f>
        <x:v>0</x:v>
      </x:c>
      <x:c r="I19" s="12" t="n">
        <x:f>G19*0.2*相続人設定!I6-相続人設定!J6</x:f>
        <x:v>0</x:v>
      </x:c>
      <x:c r="J19" s="12" t="n">
        <x:f>MAX(0,G19+I19-H19)</x:f>
        <x:v>0</x:v>
      </x:c>
    </x:row>
    <x:row r="20">
      <x:c r="A20" t="n">
        <x:f>相続人設定!A7</x:f>
        <x:v>4</x:v>
      </x:c>
      <x:c r="B20" t="n">
        <x:f>相続人設定!B7</x:f>
        <x:v>0</x:v>
      </x:c>
      <x:c r="C20" s="9" t="n">
        <x:f>相続人設定!G7</x:f>
        <x:v>0</x:v>
      </x:c>
      <x:c r="D20" s="12" t="n">
        <x:f>ROUNDDOWN($B$7*C20,-3)</x:f>
        <x:v>0</x:v>
      </x:c>
      <x:c r="E20" s="12" t="n">
        <x:f>IF(D20&lt;=0,0,MAX(0,D20*INDEX(税率表!$B$4:$B$11,MATCH(D20-1,税率表!$A$4:$A$11,1)+1)-INDEX(税率表!$C$4:$C$11,MATCH(D20-1,税率表!$A$4:$A$11,1)+1)))</x:f>
        <x:v>0</x:v>
      </x:c>
      <x:c r="F20" s="12" t="n">
        <x:f>相続人設定!H7</x:f>
        <x:v>0</x:v>
      </x:c>
      <x:c r="G20" s="12" t="n">
        <x:f>IF($B$4&lt;=0,0,$B$9*MAX(0,F20)/MAX(1,SUMIF($F$17:$F$46,"&gt;0",$F$17:$F$46)))</x:f>
        <x:v>0</x:v>
      </x:c>
      <x:c r="H20" s="12" t="n">
        <x:f>IF(AND($B$11=1,相続人設定!C7="配偶者"),MIN(G20,IF($B$4&lt;=0,0,$B$9*MIN(MAX(160000000,$B$4*C20),MAX(0,F20))/$B$4)),0)</x:f>
        <x:v>0</x:v>
      </x:c>
      <x:c r="I20" s="12" t="n">
        <x:f>G20*0.2*相続人設定!I7-相続人設定!J7</x:f>
        <x:v>0</x:v>
      </x:c>
      <x:c r="J20" s="12" t="n">
        <x:f>MAX(0,G20+I20-H20)</x:f>
        <x:v>0</x:v>
      </x:c>
    </x:row>
    <x:row r="21">
      <x:c r="A21" t="n">
        <x:f>相続人設定!A8</x:f>
        <x:v>5</x:v>
      </x:c>
      <x:c r="B21" t="n">
        <x:f>相続人設定!B8</x:f>
        <x:v>0</x:v>
      </x:c>
      <x:c r="C21" s="9" t="n">
        <x:f>相続人設定!G8</x:f>
        <x:v>0</x:v>
      </x:c>
      <x:c r="D21" s="12" t="n">
        <x:f>ROUNDDOWN($B$7*C21,-3)</x:f>
        <x:v>0</x:v>
      </x:c>
      <x:c r="E21" s="12" t="n">
        <x:f>IF(D21&lt;=0,0,MAX(0,D21*INDEX(税率表!$B$4:$B$11,MATCH(D21-1,税率表!$A$4:$A$11,1)+1)-INDEX(税率表!$C$4:$C$11,MATCH(D21-1,税率表!$A$4:$A$11,1)+1)))</x:f>
        <x:v>0</x:v>
      </x:c>
      <x:c r="F21" s="12" t="n">
        <x:f>相続人設定!H8</x:f>
        <x:v>0</x:v>
      </x:c>
      <x:c r="G21" s="12" t="n">
        <x:f>IF($B$4&lt;=0,0,$B$9*MAX(0,F21)/MAX(1,SUMIF($F$17:$F$46,"&gt;0",$F$17:$F$46)))</x:f>
        <x:v>0</x:v>
      </x:c>
      <x:c r="H21" s="12" t="n">
        <x:f>IF(AND($B$11=1,相続人設定!C8="配偶者"),MIN(G21,IF($B$4&lt;=0,0,$B$9*MIN(MAX(160000000,$B$4*C21),MAX(0,F21))/$B$4)),0)</x:f>
        <x:v>0</x:v>
      </x:c>
      <x:c r="I21" s="12" t="n">
        <x:f>G21*0.2*相続人設定!I8-相続人設定!J8</x:f>
        <x:v>0</x:v>
      </x:c>
      <x:c r="J21" s="12" t="n">
        <x:f>MAX(0,G21+I21-H21)</x:f>
        <x:v>0</x:v>
      </x:c>
    </x:row>
    <x:row r="22">
      <x:c r="A22" t="n">
        <x:f>相続人設定!A9</x:f>
        <x:v>6</x:v>
      </x:c>
      <x:c r="B22" t="n">
        <x:f>相続人設定!B9</x:f>
        <x:v>0</x:v>
      </x:c>
      <x:c r="C22" s="9" t="n">
        <x:f>相続人設定!G9</x:f>
        <x:v>0</x:v>
      </x:c>
      <x:c r="D22" s="12" t="n">
        <x:f>ROUNDDOWN($B$7*C22,-3)</x:f>
        <x:v>0</x:v>
      </x:c>
      <x:c r="E22" s="12" t="n">
        <x:f>IF(D22&lt;=0,0,MAX(0,D22*INDEX(税率表!$B$4:$B$11,MATCH(D22-1,税率表!$A$4:$A$11,1)+1)-INDEX(税率表!$C$4:$C$11,MATCH(D22-1,税率表!$A$4:$A$11,1)+1)))</x:f>
        <x:v>0</x:v>
      </x:c>
      <x:c r="F22" s="12" t="n">
        <x:f>相続人設定!H9</x:f>
        <x:v>0</x:v>
      </x:c>
      <x:c r="G22" s="12" t="n">
        <x:f>IF($B$4&lt;=0,0,$B$9*MAX(0,F22)/MAX(1,SUMIF($F$17:$F$46,"&gt;0",$F$17:$F$46)))</x:f>
        <x:v>0</x:v>
      </x:c>
      <x:c r="H22" s="12" t="n">
        <x:f>IF(AND($B$11=1,相続人設定!C9="配偶者"),MIN(G22,IF($B$4&lt;=0,0,$B$9*MIN(MAX(160000000,$B$4*C22),MAX(0,F22))/$B$4)),0)</x:f>
        <x:v>0</x:v>
      </x:c>
      <x:c r="I22" s="12" t="n">
        <x:f>G22*0.2*相続人設定!I9-相続人設定!J9</x:f>
        <x:v>0</x:v>
      </x:c>
      <x:c r="J22" s="12" t="n">
        <x:f>MAX(0,G22+I22-H22)</x:f>
        <x:v>0</x:v>
      </x:c>
    </x:row>
    <x:row r="23">
      <x:c r="A23" t="n">
        <x:f>相続人設定!A10</x:f>
        <x:v>7</x:v>
      </x:c>
      <x:c r="B23" t="n">
        <x:f>相続人設定!B10</x:f>
        <x:v>0</x:v>
      </x:c>
      <x:c r="C23" s="9" t="n">
        <x:f>相続人設定!G10</x:f>
        <x:v>0</x:v>
      </x:c>
      <x:c r="D23" s="12" t="n">
        <x:f>ROUNDDOWN($B$7*C23,-3)</x:f>
        <x:v>0</x:v>
      </x:c>
      <x:c r="E23" s="12" t="n">
        <x:f>IF(D23&lt;=0,0,MAX(0,D23*INDEX(税率表!$B$4:$B$11,MATCH(D23-1,税率表!$A$4:$A$11,1)+1)-INDEX(税率表!$C$4:$C$11,MATCH(D23-1,税率表!$A$4:$A$11,1)+1)))</x:f>
        <x:v>0</x:v>
      </x:c>
      <x:c r="F23" s="12" t="n">
        <x:f>相続人設定!H10</x:f>
        <x:v>0</x:v>
      </x:c>
      <x:c r="G23" s="12" t="n">
        <x:f>IF($B$4&lt;=0,0,$B$9*MAX(0,F23)/MAX(1,SUMIF($F$17:$F$46,"&gt;0",$F$17:$F$46)))</x:f>
        <x:v>0</x:v>
      </x:c>
      <x:c r="H23" s="12" t="n">
        <x:f>IF(AND($B$11=1,相続人設定!C10="配偶者"),MIN(G23,IF($B$4&lt;=0,0,$B$9*MIN(MAX(160000000,$B$4*C23),MAX(0,F23))/$B$4)),0)</x:f>
        <x:v>0</x:v>
      </x:c>
      <x:c r="I23" s="12" t="n">
        <x:f>G23*0.2*相続人設定!I10-相続人設定!J10</x:f>
        <x:v>0</x:v>
      </x:c>
      <x:c r="J23" s="12" t="n">
        <x:f>MAX(0,G23+I23-H23)</x:f>
        <x:v>0</x:v>
      </x:c>
    </x:row>
    <x:row r="24">
      <x:c r="A24" t="n">
        <x:f>相続人設定!A11</x:f>
        <x:v>8</x:v>
      </x:c>
      <x:c r="B24" t="n">
        <x:f>相続人設定!B11</x:f>
        <x:v>0</x:v>
      </x:c>
      <x:c r="C24" s="9" t="n">
        <x:f>相続人設定!G11</x:f>
        <x:v>0</x:v>
      </x:c>
      <x:c r="D24" s="12" t="n">
        <x:f>ROUNDDOWN($B$7*C24,-3)</x:f>
        <x:v>0</x:v>
      </x:c>
      <x:c r="E24" s="12" t="n">
        <x:f>IF(D24&lt;=0,0,MAX(0,D24*INDEX(税率表!$B$4:$B$11,MATCH(D24-1,税率表!$A$4:$A$11,1)+1)-INDEX(税率表!$C$4:$C$11,MATCH(D24-1,税率表!$A$4:$A$11,1)+1)))</x:f>
        <x:v>0</x:v>
      </x:c>
      <x:c r="F24" s="12" t="n">
        <x:f>相続人設定!H11</x:f>
        <x:v>0</x:v>
      </x:c>
      <x:c r="G24" s="12" t="n">
        <x:f>IF($B$4&lt;=0,0,$B$9*MAX(0,F24)/MAX(1,SUMIF($F$17:$F$46,"&gt;0",$F$17:$F$46)))</x:f>
        <x:v>0</x:v>
      </x:c>
      <x:c r="H24" s="12" t="n">
        <x:f>IF(AND($B$11=1,相続人設定!C11="配偶者"),MIN(G24,IF($B$4&lt;=0,0,$B$9*MIN(MAX(160000000,$B$4*C24),MAX(0,F24))/$B$4)),0)</x:f>
        <x:v>0</x:v>
      </x:c>
      <x:c r="I24" s="12" t="n">
        <x:f>G24*0.2*相続人設定!I11-相続人設定!J11</x:f>
        <x:v>0</x:v>
      </x:c>
      <x:c r="J24" s="12" t="n">
        <x:f>MAX(0,G24+I24-H24)</x:f>
        <x:v>0</x:v>
      </x:c>
    </x:row>
    <x:row r="25">
      <x:c r="A25" t="n">
        <x:f>相続人設定!A12</x:f>
        <x:v>9</x:v>
      </x:c>
      <x:c r="B25" t="n">
        <x:f>相続人設定!B12</x:f>
        <x:v>0</x:v>
      </x:c>
      <x:c r="C25" s="9" t="n">
        <x:f>相続人設定!G12</x:f>
        <x:v>0</x:v>
      </x:c>
      <x:c r="D25" s="12" t="n">
        <x:f>ROUNDDOWN($B$7*C25,-3)</x:f>
        <x:v>0</x:v>
      </x:c>
      <x:c r="E25" s="12" t="n">
        <x:f>IF(D25&lt;=0,0,MAX(0,D25*INDEX(税率表!$B$4:$B$11,MATCH(D25-1,税率表!$A$4:$A$11,1)+1)-INDEX(税率表!$C$4:$C$11,MATCH(D25-1,税率表!$A$4:$A$11,1)+1)))</x:f>
        <x:v>0</x:v>
      </x:c>
      <x:c r="F25" s="12" t="n">
        <x:f>相続人設定!H12</x:f>
        <x:v>0</x:v>
      </x:c>
      <x:c r="G25" s="12" t="n">
        <x:f>IF($B$4&lt;=0,0,$B$9*MAX(0,F25)/MAX(1,SUMIF($F$17:$F$46,"&gt;0",$F$17:$F$46)))</x:f>
        <x:v>0</x:v>
      </x:c>
      <x:c r="H25" s="12" t="n">
        <x:f>IF(AND($B$11=1,相続人設定!C12="配偶者"),MIN(G25,IF($B$4&lt;=0,0,$B$9*MIN(MAX(160000000,$B$4*C25),MAX(0,F25))/$B$4)),0)</x:f>
        <x:v>0</x:v>
      </x:c>
      <x:c r="I25" s="12" t="n">
        <x:f>G25*0.2*相続人設定!I12-相続人設定!J12</x:f>
        <x:v>0</x:v>
      </x:c>
      <x:c r="J25" s="12" t="n">
        <x:f>MAX(0,G25+I25-H25)</x:f>
        <x:v>0</x:v>
      </x:c>
    </x:row>
    <x:row r="26">
      <x:c r="A26" t="n">
        <x:f>相続人設定!A13</x:f>
        <x:v>10</x:v>
      </x:c>
      <x:c r="B26" t="n">
        <x:f>相続人設定!B13</x:f>
        <x:v>0</x:v>
      </x:c>
      <x:c r="C26" s="9" t="n">
        <x:f>相続人設定!G13</x:f>
        <x:v>0</x:v>
      </x:c>
      <x:c r="D26" s="12" t="n">
        <x:f>ROUNDDOWN($B$7*C26,-3)</x:f>
        <x:v>0</x:v>
      </x:c>
      <x:c r="E26" s="12" t="n">
        <x:f>IF(D26&lt;=0,0,MAX(0,D26*INDEX(税率表!$B$4:$B$11,MATCH(D26-1,税率表!$A$4:$A$11,1)+1)-INDEX(税率表!$C$4:$C$11,MATCH(D26-1,税率表!$A$4:$A$11,1)+1)))</x:f>
        <x:v>0</x:v>
      </x:c>
      <x:c r="F26" s="12" t="n">
        <x:f>相続人設定!H13</x:f>
        <x:v>0</x:v>
      </x:c>
      <x:c r="G26" s="12" t="n">
        <x:f>IF($B$4&lt;=0,0,$B$9*MAX(0,F26)/MAX(1,SUMIF($F$17:$F$46,"&gt;0",$F$17:$F$46)))</x:f>
        <x:v>0</x:v>
      </x:c>
      <x:c r="H26" s="12" t="n">
        <x:f>IF(AND($B$11=1,相続人設定!C13="配偶者"),MIN(G26,IF($B$4&lt;=0,0,$B$9*MIN(MAX(160000000,$B$4*C26),MAX(0,F26))/$B$4)),0)</x:f>
        <x:v>0</x:v>
      </x:c>
      <x:c r="I26" s="12" t="n">
        <x:f>G26*0.2*相続人設定!I13-相続人設定!J13</x:f>
        <x:v>0</x:v>
      </x:c>
      <x:c r="J26" s="12" t="n">
        <x:f>MAX(0,G26+I26-H26)</x:f>
        <x:v>0</x:v>
      </x:c>
    </x:row>
    <x:row r="27">
      <x:c r="A27" t="n">
        <x:f>相続人設定!A14</x:f>
        <x:v>11</x:v>
      </x:c>
      <x:c r="B27" t="n">
        <x:f>相続人設定!B14</x:f>
        <x:v>0</x:v>
      </x:c>
      <x:c r="C27" s="9" t="n">
        <x:f>相続人設定!G14</x:f>
        <x:v>0</x:v>
      </x:c>
      <x:c r="D27" s="12" t="n">
        <x:f>ROUNDDOWN($B$7*C27,-3)</x:f>
        <x:v>0</x:v>
      </x:c>
      <x:c r="E27" s="12" t="n">
        <x:f>IF(D27&lt;=0,0,MAX(0,D27*INDEX(税率表!$B$4:$B$11,MATCH(D27-1,税率表!$A$4:$A$11,1)+1)-INDEX(税率表!$C$4:$C$11,MATCH(D27-1,税率表!$A$4:$A$11,1)+1)))</x:f>
        <x:v>0</x:v>
      </x:c>
      <x:c r="F27" s="12" t="n">
        <x:f>相続人設定!H14</x:f>
        <x:v>0</x:v>
      </x:c>
      <x:c r="G27" s="12" t="n">
        <x:f>IF($B$4&lt;=0,0,$B$9*MAX(0,F27)/MAX(1,SUMIF($F$17:$F$46,"&gt;0",$F$17:$F$46)))</x:f>
        <x:v>0</x:v>
      </x:c>
      <x:c r="H27" s="12" t="n">
        <x:f>IF(AND($B$11=1,相続人設定!C14="配偶者"),MIN(G27,IF($B$4&lt;=0,0,$B$9*MIN(MAX(160000000,$B$4*C27),MAX(0,F27))/$B$4)),0)</x:f>
        <x:v>0</x:v>
      </x:c>
      <x:c r="I27" s="12" t="n">
        <x:f>G27*0.2*相続人設定!I14-相続人設定!J14</x:f>
        <x:v>0</x:v>
      </x:c>
      <x:c r="J27" s="12" t="n">
        <x:f>MAX(0,G27+I27-H27)</x:f>
        <x:v>0</x:v>
      </x:c>
    </x:row>
    <x:row r="28">
      <x:c r="A28" t="n">
        <x:f>相続人設定!A15</x:f>
        <x:v>12</x:v>
      </x:c>
      <x:c r="B28" t="n">
        <x:f>相続人設定!B15</x:f>
        <x:v>0</x:v>
      </x:c>
      <x:c r="C28" s="9" t="n">
        <x:f>相続人設定!G15</x:f>
        <x:v>0</x:v>
      </x:c>
      <x:c r="D28" s="12" t="n">
        <x:f>ROUNDDOWN($B$7*C28,-3)</x:f>
        <x:v>0</x:v>
      </x:c>
      <x:c r="E28" s="12" t="n">
        <x:f>IF(D28&lt;=0,0,MAX(0,D28*INDEX(税率表!$B$4:$B$11,MATCH(D28-1,税率表!$A$4:$A$11,1)+1)-INDEX(税率表!$C$4:$C$11,MATCH(D28-1,税率表!$A$4:$A$11,1)+1)))</x:f>
        <x:v>0</x:v>
      </x:c>
      <x:c r="F28" s="12" t="n">
        <x:f>相続人設定!H15</x:f>
        <x:v>0</x:v>
      </x:c>
      <x:c r="G28" s="12" t="n">
        <x:f>IF($B$4&lt;=0,0,$B$9*MAX(0,F28)/MAX(1,SUMIF($F$17:$F$46,"&gt;0",$F$17:$F$46)))</x:f>
        <x:v>0</x:v>
      </x:c>
      <x:c r="H28" s="12" t="n">
        <x:f>IF(AND($B$11=1,相続人設定!C15="配偶者"),MIN(G28,IF($B$4&lt;=0,0,$B$9*MIN(MAX(160000000,$B$4*C28),MAX(0,F28))/$B$4)),0)</x:f>
        <x:v>0</x:v>
      </x:c>
      <x:c r="I28" s="12" t="n">
        <x:f>G28*0.2*相続人設定!I15-相続人設定!J15</x:f>
        <x:v>0</x:v>
      </x:c>
      <x:c r="J28" s="12" t="n">
        <x:f>MAX(0,G28+I28-H28)</x:f>
        <x:v>0</x:v>
      </x:c>
    </x:row>
    <x:row r="29">
      <x:c r="A29" t="n">
        <x:f>相続人設定!A16</x:f>
        <x:v>13</x:v>
      </x:c>
      <x:c r="B29" t="n">
        <x:f>相続人設定!B16</x:f>
        <x:v>0</x:v>
      </x:c>
      <x:c r="C29" s="9" t="n">
        <x:f>相続人設定!G16</x:f>
        <x:v>0</x:v>
      </x:c>
      <x:c r="D29" s="12" t="n">
        <x:f>ROUNDDOWN($B$7*C29,-3)</x:f>
        <x:v>0</x:v>
      </x:c>
      <x:c r="E29" s="12" t="n">
        <x:f>IF(D29&lt;=0,0,MAX(0,D29*INDEX(税率表!$B$4:$B$11,MATCH(D29-1,税率表!$A$4:$A$11,1)+1)-INDEX(税率表!$C$4:$C$11,MATCH(D29-1,税率表!$A$4:$A$11,1)+1)))</x:f>
        <x:v>0</x:v>
      </x:c>
      <x:c r="F29" s="12" t="n">
        <x:f>相続人設定!H16</x:f>
        <x:v>0</x:v>
      </x:c>
      <x:c r="G29" s="12" t="n">
        <x:f>IF($B$4&lt;=0,0,$B$9*MAX(0,F29)/MAX(1,SUMIF($F$17:$F$46,"&gt;0",$F$17:$F$46)))</x:f>
        <x:v>0</x:v>
      </x:c>
      <x:c r="H29" s="12" t="n">
        <x:f>IF(AND($B$11=1,相続人設定!C16="配偶者"),MIN(G29,IF($B$4&lt;=0,0,$B$9*MIN(MAX(160000000,$B$4*C29),MAX(0,F29))/$B$4)),0)</x:f>
        <x:v>0</x:v>
      </x:c>
      <x:c r="I29" s="12" t="n">
        <x:f>G29*0.2*相続人設定!I16-相続人設定!J16</x:f>
        <x:v>0</x:v>
      </x:c>
      <x:c r="J29" s="12" t="n">
        <x:f>MAX(0,G29+I29-H29)</x:f>
        <x:v>0</x:v>
      </x:c>
    </x:row>
    <x:row r="30">
      <x:c r="A30" t="n">
        <x:f>相続人設定!A17</x:f>
        <x:v>14</x:v>
      </x:c>
      <x:c r="B30" t="n">
        <x:f>相続人設定!B17</x:f>
        <x:v>0</x:v>
      </x:c>
      <x:c r="C30" s="9" t="n">
        <x:f>相続人設定!G17</x:f>
        <x:v>0</x:v>
      </x:c>
      <x:c r="D30" s="12" t="n">
        <x:f>ROUNDDOWN($B$7*C30,-3)</x:f>
        <x:v>0</x:v>
      </x:c>
      <x:c r="E30" s="12" t="n">
        <x:f>IF(D30&lt;=0,0,MAX(0,D30*INDEX(税率表!$B$4:$B$11,MATCH(D30-1,税率表!$A$4:$A$11,1)+1)-INDEX(税率表!$C$4:$C$11,MATCH(D30-1,税率表!$A$4:$A$11,1)+1)))</x:f>
        <x:v>0</x:v>
      </x:c>
      <x:c r="F30" s="12" t="n">
        <x:f>相続人設定!H17</x:f>
        <x:v>0</x:v>
      </x:c>
      <x:c r="G30" s="12" t="n">
        <x:f>IF($B$4&lt;=0,0,$B$9*MAX(0,F30)/MAX(1,SUMIF($F$17:$F$46,"&gt;0",$F$17:$F$46)))</x:f>
        <x:v>0</x:v>
      </x:c>
      <x:c r="H30" s="12" t="n">
        <x:f>IF(AND($B$11=1,相続人設定!C17="配偶者"),MIN(G30,IF($B$4&lt;=0,0,$B$9*MIN(MAX(160000000,$B$4*C30),MAX(0,F30))/$B$4)),0)</x:f>
        <x:v>0</x:v>
      </x:c>
      <x:c r="I30" s="12" t="n">
        <x:f>G30*0.2*相続人設定!I17-相続人設定!J17</x:f>
        <x:v>0</x:v>
      </x:c>
      <x:c r="J30" s="12" t="n">
        <x:f>MAX(0,G30+I30-H30)</x:f>
        <x:v>0</x:v>
      </x:c>
    </x:row>
    <x:row r="31">
      <x:c r="A31" t="n">
        <x:f>相続人設定!A18</x:f>
        <x:v>15</x:v>
      </x:c>
      <x:c r="B31" t="n">
        <x:f>相続人設定!B18</x:f>
        <x:v>0</x:v>
      </x:c>
      <x:c r="C31" s="9" t="n">
        <x:f>相続人設定!G18</x:f>
        <x:v>0</x:v>
      </x:c>
      <x:c r="D31" s="12" t="n">
        <x:f>ROUNDDOWN($B$7*C31,-3)</x:f>
        <x:v>0</x:v>
      </x:c>
      <x:c r="E31" s="12" t="n">
        <x:f>IF(D31&lt;=0,0,MAX(0,D31*INDEX(税率表!$B$4:$B$11,MATCH(D31-1,税率表!$A$4:$A$11,1)+1)-INDEX(税率表!$C$4:$C$11,MATCH(D31-1,税率表!$A$4:$A$11,1)+1)))</x:f>
        <x:v>0</x:v>
      </x:c>
      <x:c r="F31" s="12" t="n">
        <x:f>相続人設定!H18</x:f>
        <x:v>0</x:v>
      </x:c>
      <x:c r="G31" s="12" t="n">
        <x:f>IF($B$4&lt;=0,0,$B$9*MAX(0,F31)/MAX(1,SUMIF($F$17:$F$46,"&gt;0",$F$17:$F$46)))</x:f>
        <x:v>0</x:v>
      </x:c>
      <x:c r="H31" s="12" t="n">
        <x:f>IF(AND($B$11=1,相続人設定!C18="配偶者"),MIN(G31,IF($B$4&lt;=0,0,$B$9*MIN(MAX(160000000,$B$4*C31),MAX(0,F31))/$B$4)),0)</x:f>
        <x:v>0</x:v>
      </x:c>
      <x:c r="I31" s="12" t="n">
        <x:f>G31*0.2*相続人設定!I18-相続人設定!J18</x:f>
        <x:v>0</x:v>
      </x:c>
      <x:c r="J31" s="12" t="n">
        <x:f>MAX(0,G31+I31-H31)</x:f>
        <x:v>0</x:v>
      </x:c>
    </x:row>
    <x:row r="32">
      <x:c r="A32" t="n">
        <x:f>相続人設定!A19</x:f>
        <x:v>16</x:v>
      </x:c>
      <x:c r="B32" t="n">
        <x:f>相続人設定!B19</x:f>
        <x:v>0</x:v>
      </x:c>
      <x:c r="C32" s="9" t="n">
        <x:f>相続人設定!G19</x:f>
        <x:v>0</x:v>
      </x:c>
      <x:c r="D32" s="12" t="n">
        <x:f>ROUNDDOWN($B$7*C32,-3)</x:f>
        <x:v>0</x:v>
      </x:c>
      <x:c r="E32" s="12" t="n">
        <x:f>IF(D32&lt;=0,0,MAX(0,D32*INDEX(税率表!$B$4:$B$11,MATCH(D32-1,税率表!$A$4:$A$11,1)+1)-INDEX(税率表!$C$4:$C$11,MATCH(D32-1,税率表!$A$4:$A$11,1)+1)))</x:f>
        <x:v>0</x:v>
      </x:c>
      <x:c r="F32" s="12" t="n">
        <x:f>相続人設定!H19</x:f>
        <x:v>0</x:v>
      </x:c>
      <x:c r="G32" s="12" t="n">
        <x:f>IF($B$4&lt;=0,0,$B$9*MAX(0,F32)/MAX(1,SUMIF($F$17:$F$46,"&gt;0",$F$17:$F$46)))</x:f>
        <x:v>0</x:v>
      </x:c>
      <x:c r="H32" s="12" t="n">
        <x:f>IF(AND($B$11=1,相続人設定!C19="配偶者"),MIN(G32,IF($B$4&lt;=0,0,$B$9*MIN(MAX(160000000,$B$4*C32),MAX(0,F32))/$B$4)),0)</x:f>
        <x:v>0</x:v>
      </x:c>
      <x:c r="I32" s="12" t="n">
        <x:f>G32*0.2*相続人設定!I19-相続人設定!J19</x:f>
        <x:v>0</x:v>
      </x:c>
      <x:c r="J32" s="12" t="n">
        <x:f>MAX(0,G32+I32-H32)</x:f>
        <x:v>0</x:v>
      </x:c>
    </x:row>
    <x:row r="33">
      <x:c r="A33" t="n">
        <x:f>相続人設定!A20</x:f>
        <x:v>17</x:v>
      </x:c>
      <x:c r="B33" t="n">
        <x:f>相続人設定!B20</x:f>
        <x:v>0</x:v>
      </x:c>
      <x:c r="C33" s="9" t="n">
        <x:f>相続人設定!G20</x:f>
        <x:v>0</x:v>
      </x:c>
      <x:c r="D33" s="12" t="n">
        <x:f>ROUNDDOWN($B$7*C33,-3)</x:f>
        <x:v>0</x:v>
      </x:c>
      <x:c r="E33" s="12" t="n">
        <x:f>IF(D33&lt;=0,0,MAX(0,D33*INDEX(税率表!$B$4:$B$11,MATCH(D33-1,税率表!$A$4:$A$11,1)+1)-INDEX(税率表!$C$4:$C$11,MATCH(D33-1,税率表!$A$4:$A$11,1)+1)))</x:f>
        <x:v>0</x:v>
      </x:c>
      <x:c r="F33" s="12" t="n">
        <x:f>相続人設定!H20</x:f>
        <x:v>0</x:v>
      </x:c>
      <x:c r="G33" s="12" t="n">
        <x:f>IF($B$4&lt;=0,0,$B$9*MAX(0,F33)/MAX(1,SUMIF($F$17:$F$46,"&gt;0",$F$17:$F$46)))</x:f>
        <x:v>0</x:v>
      </x:c>
      <x:c r="H33" s="12" t="n">
        <x:f>IF(AND($B$11=1,相続人設定!C20="配偶者"),MIN(G33,IF($B$4&lt;=0,0,$B$9*MIN(MAX(160000000,$B$4*C33),MAX(0,F33))/$B$4)),0)</x:f>
        <x:v>0</x:v>
      </x:c>
      <x:c r="I33" s="12" t="n">
        <x:f>G33*0.2*相続人設定!I20-相続人設定!J20</x:f>
        <x:v>0</x:v>
      </x:c>
      <x:c r="J33" s="12" t="n">
        <x:f>MAX(0,G33+I33-H33)</x:f>
        <x:v>0</x:v>
      </x:c>
    </x:row>
    <x:row r="34">
      <x:c r="A34" t="n">
        <x:f>相続人設定!A21</x:f>
        <x:v>18</x:v>
      </x:c>
      <x:c r="B34" t="n">
        <x:f>相続人設定!B21</x:f>
        <x:v>0</x:v>
      </x:c>
      <x:c r="C34" s="9" t="n">
        <x:f>相続人設定!G21</x:f>
        <x:v>0</x:v>
      </x:c>
      <x:c r="D34" s="12" t="n">
        <x:f>ROUNDDOWN($B$7*C34,-3)</x:f>
        <x:v>0</x:v>
      </x:c>
      <x:c r="E34" s="12" t="n">
        <x:f>IF(D34&lt;=0,0,MAX(0,D34*INDEX(税率表!$B$4:$B$11,MATCH(D34-1,税率表!$A$4:$A$11,1)+1)-INDEX(税率表!$C$4:$C$11,MATCH(D34-1,税率表!$A$4:$A$11,1)+1)))</x:f>
        <x:v>0</x:v>
      </x:c>
      <x:c r="F34" s="12" t="n">
        <x:f>相続人設定!H21</x:f>
        <x:v>0</x:v>
      </x:c>
      <x:c r="G34" s="12" t="n">
        <x:f>IF($B$4&lt;=0,0,$B$9*MAX(0,F34)/MAX(1,SUMIF($F$17:$F$46,"&gt;0",$F$17:$F$46)))</x:f>
        <x:v>0</x:v>
      </x:c>
      <x:c r="H34" s="12" t="n">
        <x:f>IF(AND($B$11=1,相続人設定!C21="配偶者"),MIN(G34,IF($B$4&lt;=0,0,$B$9*MIN(MAX(160000000,$B$4*C34),MAX(0,F34))/$B$4)),0)</x:f>
        <x:v>0</x:v>
      </x:c>
      <x:c r="I34" s="12" t="n">
        <x:f>G34*0.2*相続人設定!I21-相続人設定!J21</x:f>
        <x:v>0</x:v>
      </x:c>
      <x:c r="J34" s="12" t="n">
        <x:f>MAX(0,G34+I34-H34)</x:f>
        <x:v>0</x:v>
      </x:c>
    </x:row>
    <x:row r="35">
      <x:c r="A35" t="n">
        <x:f>相続人設定!A22</x:f>
        <x:v>19</x:v>
      </x:c>
      <x:c r="B35" t="n">
        <x:f>相続人設定!B22</x:f>
        <x:v>0</x:v>
      </x:c>
      <x:c r="C35" s="9" t="n">
        <x:f>相続人設定!G22</x:f>
        <x:v>0</x:v>
      </x:c>
      <x:c r="D35" s="12" t="n">
        <x:f>ROUNDDOWN($B$7*C35,-3)</x:f>
        <x:v>0</x:v>
      </x:c>
      <x:c r="E35" s="12" t="n">
        <x:f>IF(D35&lt;=0,0,MAX(0,D35*INDEX(税率表!$B$4:$B$11,MATCH(D35-1,税率表!$A$4:$A$11,1)+1)-INDEX(税率表!$C$4:$C$11,MATCH(D35-1,税率表!$A$4:$A$11,1)+1)))</x:f>
        <x:v>0</x:v>
      </x:c>
      <x:c r="F35" s="12" t="n">
        <x:f>相続人設定!H22</x:f>
        <x:v>0</x:v>
      </x:c>
      <x:c r="G35" s="12" t="n">
        <x:f>IF($B$4&lt;=0,0,$B$9*MAX(0,F35)/MAX(1,SUMIF($F$17:$F$46,"&gt;0",$F$17:$F$46)))</x:f>
        <x:v>0</x:v>
      </x:c>
      <x:c r="H35" s="12" t="n">
        <x:f>IF(AND($B$11=1,相続人設定!C22="配偶者"),MIN(G35,IF($B$4&lt;=0,0,$B$9*MIN(MAX(160000000,$B$4*C35),MAX(0,F35))/$B$4)),0)</x:f>
        <x:v>0</x:v>
      </x:c>
      <x:c r="I35" s="12" t="n">
        <x:f>G35*0.2*相続人設定!I22-相続人設定!J22</x:f>
        <x:v>0</x:v>
      </x:c>
      <x:c r="J35" s="12" t="n">
        <x:f>MAX(0,G35+I35-H35)</x:f>
        <x:v>0</x:v>
      </x:c>
    </x:row>
    <x:row r="36">
      <x:c r="A36" t="n">
        <x:f>相続人設定!A23</x:f>
        <x:v>20</x:v>
      </x:c>
      <x:c r="B36" t="n">
        <x:f>相続人設定!B23</x:f>
        <x:v>0</x:v>
      </x:c>
      <x:c r="C36" s="9" t="n">
        <x:f>相続人設定!G23</x:f>
        <x:v>0</x:v>
      </x:c>
      <x:c r="D36" s="12" t="n">
        <x:f>ROUNDDOWN($B$7*C36,-3)</x:f>
        <x:v>0</x:v>
      </x:c>
      <x:c r="E36" s="12" t="n">
        <x:f>IF(D36&lt;=0,0,MAX(0,D36*INDEX(税率表!$B$4:$B$11,MATCH(D36-1,税率表!$A$4:$A$11,1)+1)-INDEX(税率表!$C$4:$C$11,MATCH(D36-1,税率表!$A$4:$A$11,1)+1)))</x:f>
        <x:v>0</x:v>
      </x:c>
      <x:c r="F36" s="12" t="n">
        <x:f>相続人設定!H23</x:f>
        <x:v>0</x:v>
      </x:c>
      <x:c r="G36" s="12" t="n">
        <x:f>IF($B$4&lt;=0,0,$B$9*MAX(0,F36)/MAX(1,SUMIF($F$17:$F$46,"&gt;0",$F$17:$F$46)))</x:f>
        <x:v>0</x:v>
      </x:c>
      <x:c r="H36" s="12" t="n">
        <x:f>IF(AND($B$11=1,相続人設定!C23="配偶者"),MIN(G36,IF($B$4&lt;=0,0,$B$9*MIN(MAX(160000000,$B$4*C36),MAX(0,F36))/$B$4)),0)</x:f>
        <x:v>0</x:v>
      </x:c>
      <x:c r="I36" s="12" t="n">
        <x:f>G36*0.2*相続人設定!I23-相続人設定!J23</x:f>
        <x:v>0</x:v>
      </x:c>
      <x:c r="J36" s="12" t="n">
        <x:f>MAX(0,G36+I36-H36)</x:f>
        <x:v>0</x:v>
      </x:c>
    </x:row>
    <x:row r="37">
      <x:c r="A37" t="n">
        <x:f>相続人設定!A24</x:f>
        <x:v>21</x:v>
      </x:c>
      <x:c r="B37" t="n">
        <x:f>相続人設定!B24</x:f>
        <x:v>0</x:v>
      </x:c>
      <x:c r="C37" s="9" t="n">
        <x:f>相続人設定!G24</x:f>
        <x:v>0</x:v>
      </x:c>
      <x:c r="D37" s="12" t="n">
        <x:f>ROUNDDOWN($B$7*C37,-3)</x:f>
        <x:v>0</x:v>
      </x:c>
      <x:c r="E37" s="12" t="n">
        <x:f>IF(D37&lt;=0,0,MAX(0,D37*INDEX(税率表!$B$4:$B$11,MATCH(D37-1,税率表!$A$4:$A$11,1)+1)-INDEX(税率表!$C$4:$C$11,MATCH(D37-1,税率表!$A$4:$A$11,1)+1)))</x:f>
        <x:v>0</x:v>
      </x:c>
      <x:c r="F37" s="12" t="n">
        <x:f>相続人設定!H24</x:f>
        <x:v>0</x:v>
      </x:c>
      <x:c r="G37" s="12" t="n">
        <x:f>IF($B$4&lt;=0,0,$B$9*MAX(0,F37)/MAX(1,SUMIF($F$17:$F$46,"&gt;0",$F$17:$F$46)))</x:f>
        <x:v>0</x:v>
      </x:c>
      <x:c r="H37" s="12" t="n">
        <x:f>IF(AND($B$11=1,相続人設定!C24="配偶者"),MIN(G37,IF($B$4&lt;=0,0,$B$9*MIN(MAX(160000000,$B$4*C37),MAX(0,F37))/$B$4)),0)</x:f>
        <x:v>0</x:v>
      </x:c>
      <x:c r="I37" s="12" t="n">
        <x:f>G37*0.2*相続人設定!I24-相続人設定!J24</x:f>
        <x:v>0</x:v>
      </x:c>
      <x:c r="J37" s="12" t="n">
        <x:f>MAX(0,G37+I37-H37)</x:f>
        <x:v>0</x:v>
      </x:c>
    </x:row>
    <x:row r="38">
      <x:c r="A38" t="n">
        <x:f>相続人設定!A25</x:f>
        <x:v>22</x:v>
      </x:c>
      <x:c r="B38" t="n">
        <x:f>相続人設定!B25</x:f>
        <x:v>0</x:v>
      </x:c>
      <x:c r="C38" s="9" t="n">
        <x:f>相続人設定!G25</x:f>
        <x:v>0</x:v>
      </x:c>
      <x:c r="D38" s="12" t="n">
        <x:f>ROUNDDOWN($B$7*C38,-3)</x:f>
        <x:v>0</x:v>
      </x:c>
      <x:c r="E38" s="12" t="n">
        <x:f>IF(D38&lt;=0,0,MAX(0,D38*INDEX(税率表!$B$4:$B$11,MATCH(D38-1,税率表!$A$4:$A$11,1)+1)-INDEX(税率表!$C$4:$C$11,MATCH(D38-1,税率表!$A$4:$A$11,1)+1)))</x:f>
        <x:v>0</x:v>
      </x:c>
      <x:c r="F38" s="12" t="n">
        <x:f>相続人設定!H25</x:f>
        <x:v>0</x:v>
      </x:c>
      <x:c r="G38" s="12" t="n">
        <x:f>IF($B$4&lt;=0,0,$B$9*MAX(0,F38)/MAX(1,SUMIF($F$17:$F$46,"&gt;0",$F$17:$F$46)))</x:f>
        <x:v>0</x:v>
      </x:c>
      <x:c r="H38" s="12" t="n">
        <x:f>IF(AND($B$11=1,相続人設定!C25="配偶者"),MIN(G38,IF($B$4&lt;=0,0,$B$9*MIN(MAX(160000000,$B$4*C38),MAX(0,F38))/$B$4)),0)</x:f>
        <x:v>0</x:v>
      </x:c>
      <x:c r="I38" s="12" t="n">
        <x:f>G38*0.2*相続人設定!I25-相続人設定!J25</x:f>
        <x:v>0</x:v>
      </x:c>
      <x:c r="J38" s="12" t="n">
        <x:f>MAX(0,G38+I38-H38)</x:f>
        <x:v>0</x:v>
      </x:c>
    </x:row>
    <x:row r="39">
      <x:c r="A39" t="n">
        <x:f>相続人設定!A26</x:f>
        <x:v>23</x:v>
      </x:c>
      <x:c r="B39" t="n">
        <x:f>相続人設定!B26</x:f>
        <x:v>0</x:v>
      </x:c>
      <x:c r="C39" s="9" t="n">
        <x:f>相続人設定!G26</x:f>
        <x:v>0</x:v>
      </x:c>
      <x:c r="D39" s="12" t="n">
        <x:f>ROUNDDOWN($B$7*C39,-3)</x:f>
        <x:v>0</x:v>
      </x:c>
      <x:c r="E39" s="12" t="n">
        <x:f>IF(D39&lt;=0,0,MAX(0,D39*INDEX(税率表!$B$4:$B$11,MATCH(D39-1,税率表!$A$4:$A$11,1)+1)-INDEX(税率表!$C$4:$C$11,MATCH(D39-1,税率表!$A$4:$A$11,1)+1)))</x:f>
        <x:v>0</x:v>
      </x:c>
      <x:c r="F39" s="12" t="n">
        <x:f>相続人設定!H26</x:f>
        <x:v>0</x:v>
      </x:c>
      <x:c r="G39" s="12" t="n">
        <x:f>IF($B$4&lt;=0,0,$B$9*MAX(0,F39)/MAX(1,SUMIF($F$17:$F$46,"&gt;0",$F$17:$F$46)))</x:f>
        <x:v>0</x:v>
      </x:c>
      <x:c r="H39" s="12" t="n">
        <x:f>IF(AND($B$11=1,相続人設定!C26="配偶者"),MIN(G39,IF($B$4&lt;=0,0,$B$9*MIN(MAX(160000000,$B$4*C39),MAX(0,F39))/$B$4)),0)</x:f>
        <x:v>0</x:v>
      </x:c>
      <x:c r="I39" s="12" t="n">
        <x:f>G39*0.2*相続人設定!I26-相続人設定!J26</x:f>
        <x:v>0</x:v>
      </x:c>
      <x:c r="J39" s="12" t="n">
        <x:f>MAX(0,G39+I39-H39)</x:f>
        <x:v>0</x:v>
      </x:c>
    </x:row>
    <x:row r="40">
      <x:c r="A40" t="n">
        <x:f>相続人設定!A27</x:f>
        <x:v>24</x:v>
      </x:c>
      <x:c r="B40" t="n">
        <x:f>相続人設定!B27</x:f>
        <x:v>0</x:v>
      </x:c>
      <x:c r="C40" s="9" t="n">
        <x:f>相続人設定!G27</x:f>
        <x:v>0</x:v>
      </x:c>
      <x:c r="D40" s="12" t="n">
        <x:f>ROUNDDOWN($B$7*C40,-3)</x:f>
        <x:v>0</x:v>
      </x:c>
      <x:c r="E40" s="12" t="n">
        <x:f>IF(D40&lt;=0,0,MAX(0,D40*INDEX(税率表!$B$4:$B$11,MATCH(D40-1,税率表!$A$4:$A$11,1)+1)-INDEX(税率表!$C$4:$C$11,MATCH(D40-1,税率表!$A$4:$A$11,1)+1)))</x:f>
        <x:v>0</x:v>
      </x:c>
      <x:c r="F40" s="12" t="n">
        <x:f>相続人設定!H27</x:f>
        <x:v>0</x:v>
      </x:c>
      <x:c r="G40" s="12" t="n">
        <x:f>IF($B$4&lt;=0,0,$B$9*MAX(0,F40)/MAX(1,SUMIF($F$17:$F$46,"&gt;0",$F$17:$F$46)))</x:f>
        <x:v>0</x:v>
      </x:c>
      <x:c r="H40" s="12" t="n">
        <x:f>IF(AND($B$11=1,相続人設定!C27="配偶者"),MIN(G40,IF($B$4&lt;=0,0,$B$9*MIN(MAX(160000000,$B$4*C40),MAX(0,F40))/$B$4)),0)</x:f>
        <x:v>0</x:v>
      </x:c>
      <x:c r="I40" s="12" t="n">
        <x:f>G40*0.2*相続人設定!I27-相続人設定!J27</x:f>
        <x:v>0</x:v>
      </x:c>
      <x:c r="J40" s="12" t="n">
        <x:f>MAX(0,G40+I40-H40)</x:f>
        <x:v>0</x:v>
      </x:c>
    </x:row>
    <x:row r="41">
      <x:c r="A41" t="n">
        <x:f>相続人設定!A28</x:f>
        <x:v>25</x:v>
      </x:c>
      <x:c r="B41" t="n">
        <x:f>相続人設定!B28</x:f>
        <x:v>0</x:v>
      </x:c>
      <x:c r="C41" s="9" t="n">
        <x:f>相続人設定!G28</x:f>
        <x:v>0</x:v>
      </x:c>
      <x:c r="D41" s="12" t="n">
        <x:f>ROUNDDOWN($B$7*C41,-3)</x:f>
        <x:v>0</x:v>
      </x:c>
      <x:c r="E41" s="12" t="n">
        <x:f>IF(D41&lt;=0,0,MAX(0,D41*INDEX(税率表!$B$4:$B$11,MATCH(D41-1,税率表!$A$4:$A$11,1)+1)-INDEX(税率表!$C$4:$C$11,MATCH(D41-1,税率表!$A$4:$A$11,1)+1)))</x:f>
        <x:v>0</x:v>
      </x:c>
      <x:c r="F41" s="12" t="n">
        <x:f>相続人設定!H28</x:f>
        <x:v>0</x:v>
      </x:c>
      <x:c r="G41" s="12" t="n">
        <x:f>IF($B$4&lt;=0,0,$B$9*MAX(0,F41)/MAX(1,SUMIF($F$17:$F$46,"&gt;0",$F$17:$F$46)))</x:f>
        <x:v>0</x:v>
      </x:c>
      <x:c r="H41" s="12" t="n">
        <x:f>IF(AND($B$11=1,相続人設定!C28="配偶者"),MIN(G41,IF($B$4&lt;=0,0,$B$9*MIN(MAX(160000000,$B$4*C41),MAX(0,F41))/$B$4)),0)</x:f>
        <x:v>0</x:v>
      </x:c>
      <x:c r="I41" s="12" t="n">
        <x:f>G41*0.2*相続人設定!I28-相続人設定!J28</x:f>
        <x:v>0</x:v>
      </x:c>
      <x:c r="J41" s="12" t="n">
        <x:f>MAX(0,G41+I41-H41)</x:f>
        <x:v>0</x:v>
      </x:c>
    </x:row>
    <x:row r="42">
      <x:c r="A42" t="n">
        <x:f>相続人設定!A29</x:f>
        <x:v>26</x:v>
      </x:c>
      <x:c r="B42" t="n">
        <x:f>相続人設定!B29</x:f>
        <x:v>0</x:v>
      </x:c>
      <x:c r="C42" s="9" t="n">
        <x:f>相続人設定!G29</x:f>
        <x:v>0</x:v>
      </x:c>
      <x:c r="D42" s="12" t="n">
        <x:f>ROUNDDOWN($B$7*C42,-3)</x:f>
        <x:v>0</x:v>
      </x:c>
      <x:c r="E42" s="12" t="n">
        <x:f>IF(D42&lt;=0,0,MAX(0,D42*INDEX(税率表!$B$4:$B$11,MATCH(D42-1,税率表!$A$4:$A$11,1)+1)-INDEX(税率表!$C$4:$C$11,MATCH(D42-1,税率表!$A$4:$A$11,1)+1)))</x:f>
        <x:v>0</x:v>
      </x:c>
      <x:c r="F42" s="12" t="n">
        <x:f>相続人設定!H29</x:f>
        <x:v>0</x:v>
      </x:c>
      <x:c r="G42" s="12" t="n">
        <x:f>IF($B$4&lt;=0,0,$B$9*MAX(0,F42)/MAX(1,SUMIF($F$17:$F$46,"&gt;0",$F$17:$F$46)))</x:f>
        <x:v>0</x:v>
      </x:c>
      <x:c r="H42" s="12" t="n">
        <x:f>IF(AND($B$11=1,相続人設定!C29="配偶者"),MIN(G42,IF($B$4&lt;=0,0,$B$9*MIN(MAX(160000000,$B$4*C42),MAX(0,F42))/$B$4)),0)</x:f>
        <x:v>0</x:v>
      </x:c>
      <x:c r="I42" s="12" t="n">
        <x:f>G42*0.2*相続人設定!I29-相続人設定!J29</x:f>
        <x:v>0</x:v>
      </x:c>
      <x:c r="J42" s="12" t="n">
        <x:f>MAX(0,G42+I42-H42)</x:f>
        <x:v>0</x:v>
      </x:c>
    </x:row>
    <x:row r="43">
      <x:c r="A43" t="n">
        <x:f>相続人設定!A30</x:f>
        <x:v>27</x:v>
      </x:c>
      <x:c r="B43" t="n">
        <x:f>相続人設定!B30</x:f>
        <x:v>0</x:v>
      </x:c>
      <x:c r="C43" s="9" t="n">
        <x:f>相続人設定!G30</x:f>
        <x:v>0</x:v>
      </x:c>
      <x:c r="D43" s="12" t="n">
        <x:f>ROUNDDOWN($B$7*C43,-3)</x:f>
        <x:v>0</x:v>
      </x:c>
      <x:c r="E43" s="12" t="n">
        <x:f>IF(D43&lt;=0,0,MAX(0,D43*INDEX(税率表!$B$4:$B$11,MATCH(D43-1,税率表!$A$4:$A$11,1)+1)-INDEX(税率表!$C$4:$C$11,MATCH(D43-1,税率表!$A$4:$A$11,1)+1)))</x:f>
        <x:v>0</x:v>
      </x:c>
      <x:c r="F43" s="12" t="n">
        <x:f>相続人設定!H30</x:f>
        <x:v>0</x:v>
      </x:c>
      <x:c r="G43" s="12" t="n">
        <x:f>IF($B$4&lt;=0,0,$B$9*MAX(0,F43)/MAX(1,SUMIF($F$17:$F$46,"&gt;0",$F$17:$F$46)))</x:f>
        <x:v>0</x:v>
      </x:c>
      <x:c r="H43" s="12" t="n">
        <x:f>IF(AND($B$11=1,相続人設定!C30="配偶者"),MIN(G43,IF($B$4&lt;=0,0,$B$9*MIN(MAX(160000000,$B$4*C43),MAX(0,F43))/$B$4)),0)</x:f>
        <x:v>0</x:v>
      </x:c>
      <x:c r="I43" s="12" t="n">
        <x:f>G43*0.2*相続人設定!I30-相続人設定!J30</x:f>
        <x:v>0</x:v>
      </x:c>
      <x:c r="J43" s="12" t="n">
        <x:f>MAX(0,G43+I43-H43)</x:f>
        <x:v>0</x:v>
      </x:c>
    </x:row>
    <x:row r="44">
      <x:c r="A44" t="n">
        <x:f>相続人設定!A31</x:f>
        <x:v>28</x:v>
      </x:c>
      <x:c r="B44" t="n">
        <x:f>相続人設定!B31</x:f>
        <x:v>0</x:v>
      </x:c>
      <x:c r="C44" s="9" t="n">
        <x:f>相続人設定!G31</x:f>
        <x:v>0</x:v>
      </x:c>
      <x:c r="D44" s="12" t="n">
        <x:f>ROUNDDOWN($B$7*C44,-3)</x:f>
        <x:v>0</x:v>
      </x:c>
      <x:c r="E44" s="12" t="n">
        <x:f>IF(D44&lt;=0,0,MAX(0,D44*INDEX(税率表!$B$4:$B$11,MATCH(D44-1,税率表!$A$4:$A$11,1)+1)-INDEX(税率表!$C$4:$C$11,MATCH(D44-1,税率表!$A$4:$A$11,1)+1)))</x:f>
        <x:v>0</x:v>
      </x:c>
      <x:c r="F44" s="12" t="n">
        <x:f>相続人設定!H31</x:f>
        <x:v>0</x:v>
      </x:c>
      <x:c r="G44" s="12" t="n">
        <x:f>IF($B$4&lt;=0,0,$B$9*MAX(0,F44)/MAX(1,SUMIF($F$17:$F$46,"&gt;0",$F$17:$F$46)))</x:f>
        <x:v>0</x:v>
      </x:c>
      <x:c r="H44" s="12" t="n">
        <x:f>IF(AND($B$11=1,相続人設定!C31="配偶者"),MIN(G44,IF($B$4&lt;=0,0,$B$9*MIN(MAX(160000000,$B$4*C44),MAX(0,F44))/$B$4)),0)</x:f>
        <x:v>0</x:v>
      </x:c>
      <x:c r="I44" s="12" t="n">
        <x:f>G44*0.2*相続人設定!I31-相続人設定!J31</x:f>
        <x:v>0</x:v>
      </x:c>
      <x:c r="J44" s="12" t="n">
        <x:f>MAX(0,G44+I44-H44)</x:f>
        <x:v>0</x:v>
      </x:c>
    </x:row>
    <x:row r="45">
      <x:c r="A45" t="n">
        <x:f>相続人設定!A32</x:f>
        <x:v>29</x:v>
      </x:c>
      <x:c r="B45" t="n">
        <x:f>相続人設定!B32</x:f>
        <x:v>0</x:v>
      </x:c>
      <x:c r="C45" s="9" t="n">
        <x:f>相続人設定!G32</x:f>
        <x:v>0</x:v>
      </x:c>
      <x:c r="D45" s="12" t="n">
        <x:f>ROUNDDOWN($B$7*C45,-3)</x:f>
        <x:v>0</x:v>
      </x:c>
      <x:c r="E45" s="12" t="n">
        <x:f>IF(D45&lt;=0,0,MAX(0,D45*INDEX(税率表!$B$4:$B$11,MATCH(D45-1,税率表!$A$4:$A$11,1)+1)-INDEX(税率表!$C$4:$C$11,MATCH(D45-1,税率表!$A$4:$A$11,1)+1)))</x:f>
        <x:v>0</x:v>
      </x:c>
      <x:c r="F45" s="12" t="n">
        <x:f>相続人設定!H32</x:f>
        <x:v>0</x:v>
      </x:c>
      <x:c r="G45" s="12" t="n">
        <x:f>IF($B$4&lt;=0,0,$B$9*MAX(0,F45)/MAX(1,SUMIF($F$17:$F$46,"&gt;0",$F$17:$F$46)))</x:f>
        <x:v>0</x:v>
      </x:c>
      <x:c r="H45" s="12" t="n">
        <x:f>IF(AND($B$11=1,相続人設定!C32="配偶者"),MIN(G45,IF($B$4&lt;=0,0,$B$9*MIN(MAX(160000000,$B$4*C45),MAX(0,F45))/$B$4)),0)</x:f>
        <x:v>0</x:v>
      </x:c>
      <x:c r="I45" s="12" t="n">
        <x:f>G45*0.2*相続人設定!I32-相続人設定!J32</x:f>
        <x:v>0</x:v>
      </x:c>
      <x:c r="J45" s="12" t="n">
        <x:f>MAX(0,G45+I45-H45)</x:f>
        <x:v>0</x:v>
      </x:c>
    </x:row>
    <x:row r="46">
      <x:c r="A46" t="n">
        <x:f>相続人設定!A33</x:f>
        <x:v>30</x:v>
      </x:c>
      <x:c r="B46" t="n">
        <x:f>相続人設定!B33</x:f>
        <x:v>0</x:v>
      </x:c>
      <x:c r="C46" s="9" t="n">
        <x:f>相続人設定!G33</x:f>
        <x:v>0</x:v>
      </x:c>
      <x:c r="D46" s="12" t="n">
        <x:f>ROUNDDOWN($B$7*C46,-3)</x:f>
        <x:v>0</x:v>
      </x:c>
      <x:c r="E46" s="12" t="n">
        <x:f>IF(D46&lt;=0,0,MAX(0,D46*INDEX(税率表!$B$4:$B$11,MATCH(D46-1,税率表!$A$4:$A$11,1)+1)-INDEX(税率表!$C$4:$C$11,MATCH(D46-1,税率表!$A$4:$A$11,1)+1)))</x:f>
        <x:v>0</x:v>
      </x:c>
      <x:c r="F46" s="12" t="n">
        <x:f>相続人設定!H33</x:f>
        <x:v>0</x:v>
      </x:c>
      <x:c r="G46" s="12" t="n">
        <x:f>IF($B$4&lt;=0,0,$B$9*MAX(0,F46)/MAX(1,SUMIF($F$17:$F$46,"&gt;0",$F$17:$F$46)))</x:f>
        <x:v>0</x:v>
      </x:c>
      <x:c r="H46" s="12" t="n">
        <x:f>IF(AND($B$11=1,相続人設定!C33="配偶者"),MIN(G46,IF($B$4&lt;=0,0,$B$9*MIN(MAX(160000000,$B$4*C46),MAX(0,F46))/$B$4)),0)</x:f>
        <x:v>0</x:v>
      </x:c>
      <x:c r="I46" s="12" t="n">
        <x:f>G46*0.2*相続人設定!I33-相続人設定!J33</x:f>
        <x:v>0</x:v>
      </x:c>
      <x:c r="J46" s="12" t="n">
        <x:f>MAX(0,G46+I46-H46)</x:f>
        <x:v>0</x:v>
      </x:c>
    </x:row>
    <x:row r="49">
      <x:c r="A49" t="str">
        <x:v>注意：非課税枠（生命保険・死亡退職金）は取得者別の要件・配分に応じ、財産目録I列に手入力してください。</x:v>
      </x:c>
    </x:row>
    <x:row r="50">
      <x:c r="A50" t="str">
        <x:v>注意：法定相続分が100%でない場合や未割当財産がある場合は、納付税額を使用しないでください。</x:v>
      </x:c>
    </x:row>
    <x:row r="51">
      <x:c r="A51" t="str">
        <x:v>注意：特殊相続・個別控除・配偶者軽減の要件は税理士による確認が必要です。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</x:cols>
  <x:sheetData>
    <x:row r="1" ht="38" customHeight="1">
      <x:c r="A1" s="3" t="str">
        <x:v>相続税率の参考資料（税理士確認用）</x:v>
      </x:c>
      <x:c r="B1" s="3"/>
      <x:c r="C1" s="3"/>
      <x:c r="D1" s="3"/>
    </x:row>
    <x:row r="2">
      <x:c r="A2" s="20" t="str">
        <x:v>税率表のみで税額は確定しません。適用税制・控除・特例・申告の判断は税理士に確認してください。</x:v>
      </x:c>
    </x:row>
    <x:row r="3" ht="28" customHeight="1">
      <x:c r="A3" s="3" t="str">
        <x:v>上限額（円）</x:v>
      </x:c>
      <x:c r="B3" s="3" t="str">
        <x:v>税率</x:v>
      </x:c>
      <x:c r="C3" s="3" t="str">
        <x:v>控除額（円）</x:v>
      </x:c>
    </x:row>
    <x:row r="4">
      <x:c r="A4" s="12" t="n">
        <x:v>10000000</x:v>
      </x:c>
      <x:c r="B4" s="16" t="n">
        <x:v>0.1</x:v>
      </x:c>
      <x:c r="C4" s="12" t="n">
        <x:v>0</x:v>
      </x:c>
    </x:row>
    <x:row r="5">
      <x:c r="A5" s="12" t="n">
        <x:v>30000000</x:v>
      </x:c>
      <x:c r="B5" s="16" t="n">
        <x:v>0.15</x:v>
      </x:c>
      <x:c r="C5" s="12" t="n">
        <x:v>500000</x:v>
      </x:c>
    </x:row>
    <x:row r="6">
      <x:c r="A6" s="12" t="n">
        <x:v>50000000</x:v>
      </x:c>
      <x:c r="B6" s="16" t="n">
        <x:v>0.2</x:v>
      </x:c>
      <x:c r="C6" s="12" t="n">
        <x:v>2000000</x:v>
      </x:c>
    </x:row>
    <x:row r="7">
      <x:c r="A7" s="12" t="n">
        <x:v>100000000</x:v>
      </x:c>
      <x:c r="B7" s="16" t="n">
        <x:v>0.3</x:v>
      </x:c>
      <x:c r="C7" s="12" t="n">
        <x:v>7000000</x:v>
      </x:c>
    </x:row>
    <x:row r="8">
      <x:c r="A8" s="12" t="n">
        <x:v>200000000</x:v>
      </x:c>
      <x:c r="B8" s="16" t="n">
        <x:v>0.4</x:v>
      </x:c>
      <x:c r="C8" s="12" t="n">
        <x:v>17000000</x:v>
      </x:c>
    </x:row>
    <x:row r="9">
      <x:c r="A9" s="12" t="n">
        <x:v>300000000</x:v>
      </x:c>
      <x:c r="B9" s="16" t="n">
        <x:v>0.45</x:v>
      </x:c>
      <x:c r="C9" s="12" t="n">
        <x:v>27000000</x:v>
      </x:c>
    </x:row>
    <x:row r="10">
      <x:c r="A10" s="12" t="n">
        <x:v>600000000</x:v>
      </x:c>
      <x:c r="B10" s="16" t="n">
        <x:v>0.5</x:v>
      </x:c>
      <x:c r="C10" s="12" t="n">
        <x:v>42000000</x:v>
      </x:c>
    </x:row>
    <x:row r="11">
      <x:c r="A11" s="12" t="n">
        <x:v>999999999999999</x:v>
      </x:c>
      <x:c r="B11" s="16" t="n">
        <x:v>0.55</x:v>
      </x:c>
      <x:c r="C11" s="12" t="n">
        <x:v>72000000</x:v>
      </x:c>
    </x:row>
  </x:sheetData>
  <x:mergeCells>
    <x:mergeCell ref="A1:D1"/>
  </x:mergeCells>
  <x:pageMargins left="0.7" right="0.7" top="0.75" bottom="0.75" header="0.3" footer="0.3"/>
</x:worksheet>
</file>